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1.xml" ContentType="application/vnd.openxmlformats-officedocument.spreadsheetml.comments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ondrej.skopec\AppData\Local\Microsoft\Windows\INetCache\Content.Outlook\G99FI6TP\"/>
    </mc:Choice>
  </mc:AlternateContent>
  <xr:revisionPtr revIDLastSave="0" documentId="13_ncr:1_{10042117-D7CA-4CFE-9A94-463D75DFA367}" xr6:coauthVersionLast="47" xr6:coauthVersionMax="47" xr10:uidLastSave="{00000000-0000-0000-0000-000000000000}"/>
  <bookViews>
    <workbookView xWindow="-28920" yWindow="-120" windowWidth="29040" windowHeight="15720" tabRatio="817" activeTab="1" xr2:uid="{D4828996-F68F-4560-A4AE-5BD92DB7D0D2}"/>
  </bookViews>
  <sheets>
    <sheet name="Úvodní strana" sheetId="20" r:id="rId1"/>
    <sheet name="PRVNÍ KROK" sheetId="10" r:id="rId2"/>
    <sheet name="Hardware a sítě" sheetId="8" r:id="rId3"/>
    <sheet name="Stroje a zařízení" sheetId="22" r:id="rId4"/>
    <sheet name="Software a data" sheetId="23" r:id="rId5"/>
    <sheet name="Osobní náklady - pokyny" sheetId="1" r:id="rId6"/>
    <sheet name="Osobní náklady" sheetId="31" r:id="rId7"/>
    <sheet name="ISPV - mzdová sféra ČR" sheetId="4" r:id="rId8"/>
    <sheet name="ISPV - platová sféra ČR" sheetId="5" r:id="rId9"/>
    <sheet name="Nepřímé režijní výdaje" sheetId="33" r:id="rId10"/>
    <sheet name="Materiál" sheetId="25" r:id="rId11"/>
    <sheet name="Služby expertů" sheetId="28" r:id="rId12"/>
    <sheet name="Přístup k informacím, databázím" sheetId="29" r:id="rId13"/>
    <sheet name="Cestovné" sheetId="27" r:id="rId14"/>
    <sheet name="Semináře, workshopy" sheetId="26" r:id="rId15"/>
    <sheet name="Nezpůsobilé výdaje" sheetId="32" r:id="rId16"/>
    <sheet name="Celkový rozpočet" sheetId="30" r:id="rId17"/>
    <sheet name="Pomocík" sheetId="13" state="hidden" r:id="rId18"/>
  </sheets>
  <definedNames>
    <definedName name="KaR">#REF!</definedName>
    <definedName name="NS">#REF!</definedName>
    <definedName name="Právní_forma">#REF!</definedName>
    <definedName name="Skupina">#REF!</definedName>
    <definedName name="Záchrana">#REF!</definedName>
    <definedName name="Zriaďovateľ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8" l="1"/>
  <c r="A7" i="32"/>
  <c r="A6" i="32"/>
  <c r="C24" i="30"/>
  <c r="C16" i="30"/>
  <c r="A7" i="33"/>
  <c r="A6" i="33"/>
  <c r="C7" i="32"/>
  <c r="C6" i="32"/>
  <c r="C8" i="32" s="1"/>
  <c r="C6" i="30" s="1"/>
  <c r="M58" i="31"/>
  <c r="G58" i="31"/>
  <c r="K58" i="31" s="1"/>
  <c r="M57" i="31"/>
  <c r="G57" i="31"/>
  <c r="K57" i="31" s="1"/>
  <c r="M56" i="31"/>
  <c r="G56" i="31"/>
  <c r="K56" i="31" s="1"/>
  <c r="M55" i="31"/>
  <c r="G55" i="31"/>
  <c r="K55" i="31" s="1"/>
  <c r="M54" i="31"/>
  <c r="G54" i="31"/>
  <c r="K54" i="31" s="1"/>
  <c r="M53" i="31"/>
  <c r="G53" i="31"/>
  <c r="K53" i="31" s="1"/>
  <c r="M52" i="31"/>
  <c r="G52" i="31"/>
  <c r="K52" i="31" s="1"/>
  <c r="M51" i="31"/>
  <c r="G51" i="31"/>
  <c r="K51" i="31" s="1"/>
  <c r="M50" i="31"/>
  <c r="G50" i="31"/>
  <c r="K50" i="31" s="1"/>
  <c r="M49" i="31"/>
  <c r="G49" i="31"/>
  <c r="K49" i="31" s="1"/>
  <c r="M48" i="31"/>
  <c r="G48" i="31"/>
  <c r="K48" i="31" s="1"/>
  <c r="M47" i="31"/>
  <c r="G47" i="31"/>
  <c r="K47" i="31" s="1"/>
  <c r="M46" i="31"/>
  <c r="G46" i="31"/>
  <c r="K46" i="31" s="1"/>
  <c r="M45" i="31"/>
  <c r="G45" i="31"/>
  <c r="K45" i="31" s="1"/>
  <c r="M44" i="31"/>
  <c r="G44" i="31"/>
  <c r="K44" i="31" s="1"/>
  <c r="M43" i="31"/>
  <c r="G43" i="31"/>
  <c r="K43" i="31" s="1"/>
  <c r="M42" i="31"/>
  <c r="G42" i="31"/>
  <c r="K42" i="31" s="1"/>
  <c r="M41" i="31"/>
  <c r="G41" i="31"/>
  <c r="K41" i="31" s="1"/>
  <c r="M40" i="31"/>
  <c r="G40" i="31"/>
  <c r="K40" i="31" s="1"/>
  <c r="M39" i="31"/>
  <c r="G39" i="31"/>
  <c r="K39" i="31" s="1"/>
  <c r="M38" i="31"/>
  <c r="G38" i="31"/>
  <c r="K38" i="31" s="1"/>
  <c r="M37" i="31"/>
  <c r="G37" i="31"/>
  <c r="K37" i="31" s="1"/>
  <c r="M36" i="31"/>
  <c r="G36" i="31"/>
  <c r="K36" i="31" s="1"/>
  <c r="M35" i="31"/>
  <c r="G35" i="31"/>
  <c r="K35" i="31" s="1"/>
  <c r="M34" i="31"/>
  <c r="G34" i="31"/>
  <c r="K34" i="31" s="1"/>
  <c r="M33" i="31"/>
  <c r="G33" i="31"/>
  <c r="K33" i="31" s="1"/>
  <c r="M32" i="31"/>
  <c r="G32" i="31"/>
  <c r="K32" i="31" s="1"/>
  <c r="M31" i="31"/>
  <c r="G31" i="31"/>
  <c r="K31" i="31" s="1"/>
  <c r="M30" i="31"/>
  <c r="G30" i="31"/>
  <c r="K30" i="31" s="1"/>
  <c r="M29" i="31"/>
  <c r="G29" i="31"/>
  <c r="K29" i="31" s="1"/>
  <c r="M28" i="31"/>
  <c r="G28" i="31"/>
  <c r="K28" i="31" s="1"/>
  <c r="M27" i="31"/>
  <c r="G27" i="31"/>
  <c r="K27" i="31" s="1"/>
  <c r="M26" i="31"/>
  <c r="G26" i="31"/>
  <c r="K26" i="31" s="1"/>
  <c r="M25" i="31"/>
  <c r="G25" i="31"/>
  <c r="K25" i="31" s="1"/>
  <c r="M24" i="31"/>
  <c r="G24" i="31"/>
  <c r="K24" i="31" s="1"/>
  <c r="M23" i="31"/>
  <c r="G23" i="31"/>
  <c r="K23" i="31" s="1"/>
  <c r="M22" i="31"/>
  <c r="G22" i="31"/>
  <c r="K22" i="31" s="1"/>
  <c r="M21" i="31"/>
  <c r="G21" i="31"/>
  <c r="K21" i="31" s="1"/>
  <c r="M20" i="31"/>
  <c r="G20" i="31"/>
  <c r="K20" i="31" s="1"/>
  <c r="M19" i="31"/>
  <c r="G19" i="31"/>
  <c r="K19" i="31" s="1"/>
  <c r="M18" i="31"/>
  <c r="G18" i="31"/>
  <c r="K18" i="31" s="1"/>
  <c r="M17" i="31"/>
  <c r="G17" i="31"/>
  <c r="K17" i="31" s="1"/>
  <c r="M16" i="31"/>
  <c r="G16" i="31"/>
  <c r="K16" i="31" s="1"/>
  <c r="M15" i="31"/>
  <c r="G15" i="31"/>
  <c r="K15" i="31" s="1"/>
  <c r="M14" i="31"/>
  <c r="G14" i="31"/>
  <c r="K14" i="31" s="1"/>
  <c r="M13" i="31"/>
  <c r="G13" i="31"/>
  <c r="K13" i="31" s="1"/>
  <c r="M12" i="31"/>
  <c r="G12" i="31"/>
  <c r="K12" i="31" s="1"/>
  <c r="M11" i="31"/>
  <c r="G11" i="31"/>
  <c r="K11" i="31" s="1"/>
  <c r="M10" i="31"/>
  <c r="G10" i="31"/>
  <c r="K10" i="31" s="1"/>
  <c r="C19" i="30" s="1"/>
  <c r="M9" i="31"/>
  <c r="G9" i="31"/>
  <c r="K9" i="31" s="1"/>
  <c r="C15" i="30" s="1"/>
  <c r="M8" i="31" s="1"/>
  <c r="D24" i="8"/>
  <c r="D25" i="8"/>
  <c r="D7" i="8"/>
  <c r="D35" i="29"/>
  <c r="D34" i="29"/>
  <c r="D33" i="29"/>
  <c r="D32" i="29"/>
  <c r="D31" i="29"/>
  <c r="D30" i="29"/>
  <c r="D29" i="29"/>
  <c r="D28" i="29"/>
  <c r="D27" i="29"/>
  <c r="D26" i="29"/>
  <c r="D25" i="29"/>
  <c r="D24" i="29"/>
  <c r="D23" i="29"/>
  <c r="D22" i="29"/>
  <c r="D21" i="29"/>
  <c r="D20" i="29"/>
  <c r="D19" i="29"/>
  <c r="D18" i="29"/>
  <c r="D17" i="29"/>
  <c r="D16" i="29"/>
  <c r="D15" i="29"/>
  <c r="D14" i="29"/>
  <c r="D13" i="29"/>
  <c r="D12" i="29"/>
  <c r="D11" i="29"/>
  <c r="D10" i="29"/>
  <c r="D9" i="29"/>
  <c r="D8" i="29"/>
  <c r="D7" i="29"/>
  <c r="D6" i="29"/>
  <c r="D36" i="29" s="1"/>
  <c r="C21" i="30" s="1"/>
  <c r="D35" i="28"/>
  <c r="D34" i="28"/>
  <c r="D33" i="28"/>
  <c r="D32" i="28"/>
  <c r="D31" i="28"/>
  <c r="D30" i="28"/>
  <c r="D29" i="28"/>
  <c r="D28" i="28"/>
  <c r="D27" i="28"/>
  <c r="D26" i="28"/>
  <c r="D25" i="28"/>
  <c r="D24" i="28"/>
  <c r="D23" i="28"/>
  <c r="D22" i="28"/>
  <c r="D21" i="28"/>
  <c r="D20" i="28"/>
  <c r="D19" i="28"/>
  <c r="D18" i="28"/>
  <c r="D17" i="28"/>
  <c r="D16" i="28"/>
  <c r="D15" i="28"/>
  <c r="D14" i="28"/>
  <c r="D13" i="28"/>
  <c r="D12" i="28"/>
  <c r="D11" i="28"/>
  <c r="D10" i="28"/>
  <c r="D9" i="28"/>
  <c r="D8" i="28"/>
  <c r="D7" i="28"/>
  <c r="D6" i="28"/>
  <c r="D35" i="27"/>
  <c r="D34" i="27"/>
  <c r="D33" i="27"/>
  <c r="D32" i="27"/>
  <c r="D31" i="27"/>
  <c r="D30" i="27"/>
  <c r="D29" i="27"/>
  <c r="D28" i="27"/>
  <c r="D27" i="27"/>
  <c r="D26" i="27"/>
  <c r="D25" i="27"/>
  <c r="D24" i="27"/>
  <c r="D23" i="27"/>
  <c r="D22" i="27"/>
  <c r="D21" i="27"/>
  <c r="D20" i="27"/>
  <c r="D19" i="27"/>
  <c r="D18" i="27"/>
  <c r="D17" i="27"/>
  <c r="D16" i="27"/>
  <c r="D15" i="27"/>
  <c r="D14" i="27"/>
  <c r="D13" i="27"/>
  <c r="D12" i="27"/>
  <c r="D11" i="27"/>
  <c r="D10" i="27"/>
  <c r="D9" i="27"/>
  <c r="D8" i="27"/>
  <c r="D7" i="27"/>
  <c r="D6" i="27"/>
  <c r="D36" i="27" s="1"/>
  <c r="C22" i="30" s="1"/>
  <c r="D35" i="26"/>
  <c r="D34" i="26"/>
  <c r="D33" i="26"/>
  <c r="D32" i="26"/>
  <c r="D31" i="26"/>
  <c r="D30" i="26"/>
  <c r="D29" i="26"/>
  <c r="D28" i="26"/>
  <c r="D27" i="26"/>
  <c r="D26" i="26"/>
  <c r="D25" i="26"/>
  <c r="D24" i="26"/>
  <c r="D23" i="26"/>
  <c r="D22" i="26"/>
  <c r="D21" i="26"/>
  <c r="D20" i="26"/>
  <c r="D19" i="26"/>
  <c r="D18" i="26"/>
  <c r="D17" i="26"/>
  <c r="D16" i="26"/>
  <c r="D15" i="26"/>
  <c r="D14" i="26"/>
  <c r="D13" i="26"/>
  <c r="D12" i="26"/>
  <c r="D11" i="26"/>
  <c r="D10" i="26"/>
  <c r="D9" i="26"/>
  <c r="D8" i="26"/>
  <c r="D7" i="26"/>
  <c r="D6" i="26"/>
  <c r="D36" i="26" s="1"/>
  <c r="C23" i="30" s="1"/>
  <c r="D35" i="25"/>
  <c r="D34" i="25"/>
  <c r="D33" i="25"/>
  <c r="D32" i="25"/>
  <c r="D31" i="25"/>
  <c r="D30" i="25"/>
  <c r="D29" i="25"/>
  <c r="D28" i="25"/>
  <c r="D27" i="25"/>
  <c r="D26" i="25"/>
  <c r="D25" i="25"/>
  <c r="D24" i="25"/>
  <c r="D23" i="25"/>
  <c r="D22" i="25"/>
  <c r="D21" i="25"/>
  <c r="D20" i="25"/>
  <c r="D19" i="25"/>
  <c r="D18" i="25"/>
  <c r="D17" i="25"/>
  <c r="D16" i="25"/>
  <c r="D15" i="25"/>
  <c r="D14" i="25"/>
  <c r="D13" i="25"/>
  <c r="D12" i="25"/>
  <c r="D11" i="25"/>
  <c r="D10" i="25"/>
  <c r="D9" i="25"/>
  <c r="D8" i="25"/>
  <c r="D7" i="25"/>
  <c r="D6" i="25"/>
  <c r="D36" i="25" s="1"/>
  <c r="C17" i="30" s="1"/>
  <c r="D35" i="23"/>
  <c r="D34" i="23"/>
  <c r="D33" i="23"/>
  <c r="D32" i="23"/>
  <c r="D31" i="23"/>
  <c r="D30" i="23"/>
  <c r="D29" i="23"/>
  <c r="D28" i="23"/>
  <c r="D27" i="23"/>
  <c r="D26" i="23"/>
  <c r="D25" i="23"/>
  <c r="D24" i="23"/>
  <c r="D23" i="23"/>
  <c r="D22" i="23"/>
  <c r="D21" i="23"/>
  <c r="D20" i="23"/>
  <c r="D19" i="23"/>
  <c r="D18" i="23"/>
  <c r="D17" i="23"/>
  <c r="D16" i="23"/>
  <c r="D15" i="23"/>
  <c r="D14" i="23"/>
  <c r="D13" i="23"/>
  <c r="D12" i="23"/>
  <c r="D11" i="23"/>
  <c r="D10" i="23"/>
  <c r="D9" i="23"/>
  <c r="D8" i="23"/>
  <c r="D7" i="23"/>
  <c r="D6" i="23"/>
  <c r="D36" i="23" s="1"/>
  <c r="C12" i="30" s="1"/>
  <c r="D35" i="22"/>
  <c r="D34" i="22"/>
  <c r="D33" i="22"/>
  <c r="D32" i="22"/>
  <c r="D31" i="22"/>
  <c r="D30" i="22"/>
  <c r="D29" i="22"/>
  <c r="D28" i="22"/>
  <c r="D27" i="22"/>
  <c r="D26" i="22"/>
  <c r="D25" i="22"/>
  <c r="D24" i="22"/>
  <c r="D23" i="22"/>
  <c r="D22" i="22"/>
  <c r="D21" i="22"/>
  <c r="D20" i="22"/>
  <c r="D19" i="22"/>
  <c r="D18" i="22"/>
  <c r="D17" i="22"/>
  <c r="D16" i="22"/>
  <c r="D15" i="22"/>
  <c r="D14" i="22"/>
  <c r="D13" i="22"/>
  <c r="D12" i="22"/>
  <c r="D11" i="22"/>
  <c r="D10" i="22"/>
  <c r="D9" i="22"/>
  <c r="D8" i="22"/>
  <c r="D7" i="22"/>
  <c r="D6" i="22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6" i="8"/>
  <c r="D27" i="8"/>
  <c r="D28" i="8"/>
  <c r="D29" i="8"/>
  <c r="D30" i="8"/>
  <c r="D31" i="8"/>
  <c r="D32" i="8"/>
  <c r="D33" i="8"/>
  <c r="D34" i="8"/>
  <c r="D35" i="8"/>
  <c r="N8" i="31" l="1"/>
  <c r="C14" i="30"/>
  <c r="D36" i="22"/>
  <c r="C11" i="30" s="1"/>
  <c r="D36" i="28"/>
  <c r="C20" i="30" s="1"/>
  <c r="M6" i="31"/>
  <c r="C18" i="30" l="1"/>
  <c r="C13" i="30" s="1"/>
  <c r="D36" i="8" l="1"/>
  <c r="C10" i="30" s="1"/>
  <c r="C8" i="30" l="1"/>
  <c r="C7" i="30" s="1"/>
  <c r="C9" i="30"/>
  <c r="A7" i="30" l="1"/>
  <c r="C5" i="3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Batlová Miriam</author>
  </authors>
  <commentList>
    <comment ref="D5" authorId="0" shapeId="0" xr:uid="{4381A09E-DA12-435C-83CA-D073C6BA7117}">
      <text>
        <r>
          <rPr>
            <sz val="9"/>
            <color indexed="81"/>
            <rFont val="Tahoma"/>
            <family val="2"/>
            <charset val="238"/>
          </rPr>
          <t>DPP/DPČ uvádějte přepočtem k úvazku 1,0 s tím, že uvedete ve sloupci "H" malý úvazek.</t>
        </r>
      </text>
    </comment>
    <comment ref="E5" authorId="0" shapeId="0" xr:uid="{ABDDFA08-F129-43DF-914F-49C347F0DC64}">
      <text>
        <r>
          <rPr>
            <sz val="9"/>
            <color indexed="81"/>
            <rFont val="Calibri"/>
            <family val="2"/>
            <charset val="238"/>
            <scheme val="minor"/>
          </rPr>
          <t xml:space="preserve">Vybere se                      BUĎ mzdová sféra   NEBO platová sféra. </t>
        </r>
      </text>
    </comment>
    <comment ref="K5" authorId="0" shapeId="0" xr:uid="{34E765D4-8F25-4D21-B2AC-E312E1808046}">
      <text>
        <r>
          <rPr>
            <sz val="9"/>
            <color indexed="81"/>
            <rFont val="Tahoma"/>
            <family val="2"/>
            <charset val="238"/>
          </rPr>
          <t>Vzorec lze upravit pouze tehdy, pokud nejsou uplatněny standardní odvody ve výši 33,8%</t>
        </r>
      </text>
    </comment>
  </commentList>
</comments>
</file>

<file path=xl/sharedStrings.xml><?xml version="1.0" encoding="utf-8"?>
<sst xmlns="http://schemas.openxmlformats.org/spreadsheetml/2006/main" count="2714" uniqueCount="1301">
  <si>
    <t>Vyplňte správný název subjektů v projektu</t>
  </si>
  <si>
    <t>název žadatele</t>
  </si>
  <si>
    <t>Název buňky</t>
  </si>
  <si>
    <t>Pokyny pro vyplnění</t>
  </si>
  <si>
    <t>Pracovní pozice zaměstnance</t>
  </si>
  <si>
    <t>Požadovaná hrubá mzda (Kč/měsíc) k úvazku 1,0</t>
  </si>
  <si>
    <t>Hrubá měsíční mzda (Kč/měsíc) k úvazku 1,0 dle 9. decilu mezd ISPV</t>
  </si>
  <si>
    <t>Odhadovaný počet měsíců zapojení zaměstnance do projektu</t>
  </si>
  <si>
    <t>Odhadovaný počet měsíců, ve kterých bude zaměstnanec zapojen do projektu. Max. počet měsíců pak odpovídá plánované době realizace projektu uvedené v harmonogramu projektu v žádosti o podporu v IS KP21+.</t>
  </si>
  <si>
    <t>Odhadovaná výše úvazku zaměstnance v projektu</t>
  </si>
  <si>
    <t>Odhadovaná výše úvazku zaměstnance v projektu.</t>
  </si>
  <si>
    <t>Celková výše osobních nákladů zahrnutých do způsobilých výdajů za zaměstnance.</t>
  </si>
  <si>
    <t>Celková výše osobních nákladů zahrnutých do způsobilých výdajů v projektu.</t>
  </si>
  <si>
    <t>Součet vypočítaných hodnot u jednotlivých zaměstnanců v buňce Celková výše osobních nákladů zahrnutých do způsobilých výdajů za zaměstnance.</t>
  </si>
  <si>
    <t xml:space="preserve">Seznam zaměstnanců </t>
  </si>
  <si>
    <t>Poř. č.</t>
  </si>
  <si>
    <t>Subjekt - vyberte ze seznamu</t>
  </si>
  <si>
    <t>Celková výše mzdových výdajů zahrnutých do způsobilých výdajů za zaměstnance</t>
  </si>
  <si>
    <t>Celková výše mzdových výdajů zahrnutých do způsobilých výdajů v projektu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</si>
  <si>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</si>
  <si>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</si>
  <si>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</si>
  <si>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</si>
  <si>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</si>
  <si>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</si>
  <si>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</si>
  <si>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</si>
  <si>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</si>
  <si>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</si>
  <si>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</si>
  <si>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</si>
  <si>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</si>
  <si>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</si>
  <si>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</si>
  <si>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</si>
  <si>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</si>
  <si>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</si>
  <si>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</si>
  <si>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</si>
  <si>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</si>
  <si>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</si>
  <si>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</si>
  <si>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</si>
  <si>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</si>
  <si>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</si>
  <si>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</si>
  <si>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</si>
  <si>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</si>
  <si>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</si>
  <si>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</si>
  <si>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</si>
  <si>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</si>
  <si>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</si>
  <si>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</si>
  <si>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</si>
  <si>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</si>
  <si>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</si>
  <si>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</si>
  <si>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</si>
  <si>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</si>
  <si>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</si>
  <si>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</si>
  <si>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</si>
  <si>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</si>
  <si>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</si>
  <si>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</si>
  <si>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</si>
  <si>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</si>
  <si>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</si>
  <si>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MZS-M8r</t>
  </si>
  <si>
    <t>Hrubá měsíční mzda podle podskupin a kategorií zaměstnání CZ-ISCO</t>
  </si>
  <si>
    <t>podskupina zaměstnání / 
kategorie zaměstnání CZ-ISCO</t>
  </si>
  <si>
    <t>počet 
zaměstnanců</t>
  </si>
  <si>
    <t>hrubá měsíční mzda</t>
  </si>
  <si>
    <t>diferenciace hrubé měsíční mzdy</t>
  </si>
  <si>
    <t>placená doba</t>
  </si>
  <si>
    <t>kvalita
odhadu</t>
  </si>
  <si>
    <t>1. decil</t>
  </si>
  <si>
    <t>1. kvartil</t>
  </si>
  <si>
    <t>3. kvartil</t>
  </si>
  <si>
    <t>9. decil</t>
  </si>
  <si>
    <t>průměr</t>
  </si>
  <si>
    <t>z toho</t>
  </si>
  <si>
    <t>medián</t>
  </si>
  <si>
    <t>odměny</t>
  </si>
  <si>
    <t>příplatky</t>
  </si>
  <si>
    <t>náhrady</t>
  </si>
  <si>
    <t>tis. osob</t>
  </si>
  <si>
    <t>Kč/měs</t>
  </si>
  <si>
    <t>%</t>
  </si>
  <si>
    <t>hod/měs</t>
  </si>
  <si>
    <t>1120 Nejvyšší představitelé společností (kr.politických,zájmových a příbuzných organizací)</t>
  </si>
  <si>
    <t>B</t>
  </si>
  <si>
    <t xml:space="preserve"> 11201 Nejvyšší představitelé velkých společností a institucí </t>
  </si>
  <si>
    <t xml:space="preserve"> 11202 Nejvyšší představitelé středních společností a institucí </t>
  </si>
  <si>
    <t xml:space="preserve"> 11203 Nejvyšší představitelé malých společností a institucí </t>
  </si>
  <si>
    <t>C</t>
  </si>
  <si>
    <t>1211 Řídící pracovníci v oblasti financí (kromě finančních a pojišťovacích služeb)</t>
  </si>
  <si>
    <t>A</t>
  </si>
  <si>
    <t xml:space="preserve"> 12111 Ekonomičtí a finanční náměstci (ředitelé)</t>
  </si>
  <si>
    <t xml:space="preserve"> 12112 Řídící pracovníci v oblasti ekonomiky a financí (kr.finančních,pojišťovacích služeb)</t>
  </si>
  <si>
    <t xml:space="preserve"> 12113 Řídící pracovníci v oblasti účetnictví a kontrolingu</t>
  </si>
  <si>
    <t>1212 Řídící pracovníci v oblasti lidských zdrojů</t>
  </si>
  <si>
    <t xml:space="preserve"> 12121 Personální náměstci (ředitelé)</t>
  </si>
  <si>
    <t xml:space="preserve"> 12122 Řídící pracovníci v oblasti personální </t>
  </si>
  <si>
    <t xml:space="preserve">1219 Ostatní řídící pracovníci správy podniku, administrativních a podpůrných činností </t>
  </si>
  <si>
    <t xml:space="preserve"> 12191 Řídící pracovníci v oblasti kvality a certifikace systémů řízení (ISO)</t>
  </si>
  <si>
    <t xml:space="preserve"> 12192 Řídící pracovníci v oblasti hospodaření s majetkem státu a organizací </t>
  </si>
  <si>
    <t xml:space="preserve"> 12193 Řídící pracovníci v oblasti úklidu</t>
  </si>
  <si>
    <t xml:space="preserve"> 12194 Řídící pracovníci v oblasti racionalizace výroby a investic</t>
  </si>
  <si>
    <t xml:space="preserve"> 12199 Řídící pracovníci správy podniku, administrativních a podpůrných činností j.n. </t>
  </si>
  <si>
    <t xml:space="preserve">1221 Řídící pracovníci v oblasti obchodu, marketingu a v příbuzných oblastech </t>
  </si>
  <si>
    <t xml:space="preserve"> 12211 Obchodní náměstci (ředitelé)</t>
  </si>
  <si>
    <t xml:space="preserve"> 12212 Řídící pracovníci v oblasti obchodu</t>
  </si>
  <si>
    <t xml:space="preserve"> 12213 Řídící pracovníci v oblasti marketingu </t>
  </si>
  <si>
    <t xml:space="preserve"> 12214 Řídící pracovníci servisních služeb a reklamací</t>
  </si>
  <si>
    <t xml:space="preserve"> 12222 Řídící pracovníci v oblasti styku s veřejností </t>
  </si>
  <si>
    <t>1223 Řídící pracovníci v oblasti výzkumu a vývoje</t>
  </si>
  <si>
    <t xml:space="preserve"> 12231 Náměstci (ředitelé) pro technický rozvoj, výzkum a vývoj</t>
  </si>
  <si>
    <t xml:space="preserve"> 12232 Řídící pracovníci v oblasti technického rozvoje</t>
  </si>
  <si>
    <t xml:space="preserve"> 12233 Řídící pracovníci v oblasti projektování (kromě ve stavebnictví)</t>
  </si>
  <si>
    <t xml:space="preserve"> 12239 Ostatní řídící pracovníci v oblasti výzkumu a vývoje </t>
  </si>
  <si>
    <t xml:space="preserve">1311 Řídící pracovníci v zemědělství, lesnictví, myslivosti a v oblasti životního prostředí </t>
  </si>
  <si>
    <t xml:space="preserve"> 13112 Řídící pracovníci v zemědělství a zahradnictví</t>
  </si>
  <si>
    <t xml:space="preserve"> 13113 Řídící pracovníci v lesnictví a myslivosti</t>
  </si>
  <si>
    <t xml:space="preserve"> 13114 Řídící pracovníci ve vodním hospodářství (kromě úpravy a rozvodu vody)</t>
  </si>
  <si>
    <t>1321 Řídící pracovníci v průmyslové výrobě</t>
  </si>
  <si>
    <t xml:space="preserve"> 13211 Výrobní a techničtí náměstci (ředitelé) v průmyslové výrobě</t>
  </si>
  <si>
    <t xml:space="preserve"> 13212 Řídící pracovníci ve zpracovatelském průmyslu </t>
  </si>
  <si>
    <t xml:space="preserve"> 13213 Řídící pracovníci v energetice </t>
  </si>
  <si>
    <t xml:space="preserve"> 13214 Řídící pracovníci v oblasti úpravy a rozvodu vody</t>
  </si>
  <si>
    <t xml:space="preserve"> 13215 Řídící pracovníci v oblasti odpadů a sanací </t>
  </si>
  <si>
    <t>1322 Řídící pracovníci v těžbě a geologii</t>
  </si>
  <si>
    <t xml:space="preserve"> 13222 Řídící pracovníci v těžbě </t>
  </si>
  <si>
    <t>1323 Řídící pracovníci ve stavebnictví a zeměměřictví</t>
  </si>
  <si>
    <t xml:space="preserve"> 13231 Výrobní a investiční náměstci (ředitelé) ve stavebnictví</t>
  </si>
  <si>
    <t xml:space="preserve"> 13232 Hlavní stavbyvedoucí </t>
  </si>
  <si>
    <t xml:space="preserve"> 13233 Řídící pracovníci stavebního provozu</t>
  </si>
  <si>
    <t xml:space="preserve"> 13235 Řídící pracovníci v oblasti projektování ve stavebnictví</t>
  </si>
  <si>
    <t>1324 Řídící pracovníci v dopravě, logistice a příbuzných oborech</t>
  </si>
  <si>
    <t xml:space="preserve"> 13241 Řídící pracovníci v oblasti zásobování a nákupu</t>
  </si>
  <si>
    <t xml:space="preserve"> 13242 Řídící pracovníci v oblasti skladování</t>
  </si>
  <si>
    <t xml:space="preserve"> 13243 Řídící pracovníci v oblasti dopravy</t>
  </si>
  <si>
    <t xml:space="preserve"> 13244 Řídící pracovníci v oblasti poštovních a doručovatelských služeb</t>
  </si>
  <si>
    <t>(A)</t>
  </si>
  <si>
    <t xml:space="preserve"> 13245 Řídící pracovníci v oblasti logistiky</t>
  </si>
  <si>
    <t>1330 Řídící pracovníci v oblasti informačních a komunikačních technologií</t>
  </si>
  <si>
    <t xml:space="preserve"> 13301 Výrobní a techničtí náměstci (ředitelé) v oblasti ICT</t>
  </si>
  <si>
    <t xml:space="preserve"> 13302 Řídící pracovníci v oblasti informačních technologií a činností</t>
  </si>
  <si>
    <t xml:space="preserve"> 13303 Řídící pracovníci v oblasti telekomunikačních činností</t>
  </si>
  <si>
    <t>1342 Řídící pracovníci v oblasti zdravotnictví</t>
  </si>
  <si>
    <t xml:space="preserve"> 13422 Primáři v oblasti zdravotnictví</t>
  </si>
  <si>
    <t xml:space="preserve"> 13423 Hlavní sestry v oblasti zdravotnictví</t>
  </si>
  <si>
    <t xml:space="preserve"> 13424 Vrchní sestry v oblasti zdravotnictví</t>
  </si>
  <si>
    <t xml:space="preserve"> 13425 Řídící zdravotničtí pracovníci nelékařských povolání (kr.hlavních, vrchních sester)</t>
  </si>
  <si>
    <t>1343 Řídící pracovníci v oblasti péče o seniory</t>
  </si>
  <si>
    <t>1344 Řídící pracovníci v sociální oblasti (kromě péče o seniory)</t>
  </si>
  <si>
    <t xml:space="preserve"> 13443 Řídící pracovníci ambulantních a terénních sociálních služeb (kr. péče o seniory)</t>
  </si>
  <si>
    <t>1345 Řídící pracovníci v oblasti vzdělávání</t>
  </si>
  <si>
    <t xml:space="preserve"> 13452 Řídící pracovníci na středních školách</t>
  </si>
  <si>
    <t xml:space="preserve"> 13455 Řídící pracovníci na vysokých školách</t>
  </si>
  <si>
    <t>1346 Řídící pracovníci v oblasti finančních a pojišťovacích služeb</t>
  </si>
  <si>
    <t xml:space="preserve"> 13461 Řídící pracovníci v oblasti finančních služeb</t>
  </si>
  <si>
    <t xml:space="preserve"> 13462 Řídící pracovníci v oblasti pojišťovacích služeb</t>
  </si>
  <si>
    <t>1349 Řídící pracovníci knihoven, muzeí, v oblasti práva a bezpečnosti a v dalších oblastech</t>
  </si>
  <si>
    <t xml:space="preserve"> 13493 Řídící pracovníci vnitřní bezpečnosti a ochrany organizací a detektivních agentur</t>
  </si>
  <si>
    <t xml:space="preserve"> 13494 Řídící pracovníci v právní oblasti</t>
  </si>
  <si>
    <t>1411 Řídící pracovníci v oblasti ubytovacích služeb</t>
  </si>
  <si>
    <t>1412 Řídící pracovníci v oblasti stravovacích služeb</t>
  </si>
  <si>
    <t>1420 Řídící pracovníci v maloobchodě a velkoobchodě</t>
  </si>
  <si>
    <t xml:space="preserve"> 14201 Řídící pracovníci v maloobchodě </t>
  </si>
  <si>
    <t xml:space="preserve"> 14202 Řídící pracovníci ve velkoobchodě</t>
  </si>
  <si>
    <t>1431 Řídící pracovníci v oblasti kultury, vydavatelství, sportu a zábavy</t>
  </si>
  <si>
    <t xml:space="preserve"> 14312 Řídící pracovníci v divadlech, kinech, rozhlasu a televizi</t>
  </si>
  <si>
    <t xml:space="preserve"> 14313 Řídící pracovníci v oblasti sportu</t>
  </si>
  <si>
    <t>1439 Řídící pracovníci cestovních kanceláří,nemovitostí,opravárenských,osobních aj. služeb</t>
  </si>
  <si>
    <t xml:space="preserve"> 14393 Řídící pracovníci v oblasti opravárenských služeb</t>
  </si>
  <si>
    <t>2111 Fyzici a astronomové</t>
  </si>
  <si>
    <t xml:space="preserve"> 21111 Výzkumní a vývojoví vědečtí pracovníci ve fyzikálních oborech</t>
  </si>
  <si>
    <t xml:space="preserve"> 21112 Fyzici atomoví, molekulární, nukleární</t>
  </si>
  <si>
    <t>2113 Chemici (kromě chemického inženýrství)</t>
  </si>
  <si>
    <t xml:space="preserve"> 21131 Výzkumní a vývojoví vědečtí pracovníci v chemických oborech</t>
  </si>
  <si>
    <t xml:space="preserve"> 21133 Chemici organici</t>
  </si>
  <si>
    <t xml:space="preserve"> 21134 Fyzikální chemici, chemici analytici</t>
  </si>
  <si>
    <t>2114 Geologové, geofyzici a příbuzní pracovníci</t>
  </si>
  <si>
    <t xml:space="preserve"> 21141 Výzkumní a vývojoví vědečtí pracovníci v geologických a příbuzných oborech</t>
  </si>
  <si>
    <t>2120 Specialisté v oblasti matematiky, statistiky a pojistné matematiky</t>
  </si>
  <si>
    <t xml:space="preserve"> 21201 Specialisté v oblasti matematiky</t>
  </si>
  <si>
    <t xml:space="preserve"> 21202 Specialisté v oblasti statistiky </t>
  </si>
  <si>
    <t xml:space="preserve"> 21203 Specialisté v oblasti pojistné matematiky</t>
  </si>
  <si>
    <t>2131 Biologové, botanici, zoologové a příbuzní specialisté</t>
  </si>
  <si>
    <t xml:space="preserve"> 21311 Biologové</t>
  </si>
  <si>
    <t xml:space="preserve"> 21313 Fyziologové, imunologové</t>
  </si>
  <si>
    <t xml:space="preserve"> 21314 Botanici</t>
  </si>
  <si>
    <t xml:space="preserve"> 21316 Biochemici, biofyzici</t>
  </si>
  <si>
    <t xml:space="preserve"> 21318 Specialisté v laboratorních metodách</t>
  </si>
  <si>
    <t>2132 Specialisté v oblasti zemědělství, lesnictví, rybářství a vodního hospodářství</t>
  </si>
  <si>
    <t xml:space="preserve"> 21321 Specialisté v oblasti agronomie</t>
  </si>
  <si>
    <t xml:space="preserve"> 21322 Specialisté v oblasti zootechniky</t>
  </si>
  <si>
    <t xml:space="preserve"> 21325 Specialisté v oblasti lesnictví a myslivosti</t>
  </si>
  <si>
    <t xml:space="preserve"> 21326 Specialisté v oblasti vodohospodářství</t>
  </si>
  <si>
    <t>2141 Specialisté v oblasti průmyslového inženýrství a v příbuzných oblastech</t>
  </si>
  <si>
    <t xml:space="preserve"> 21411 Specialisté analytici rozborů, studií, racionalizace výroby</t>
  </si>
  <si>
    <t xml:space="preserve"> 21412 Specialisté v oblasti kvality a certifikace systémů řízení (ISO)</t>
  </si>
  <si>
    <t xml:space="preserve"> 21413 Specialisté v oblasti logistiky</t>
  </si>
  <si>
    <t xml:space="preserve"> 21414 Specialisté v oblasti dopravy</t>
  </si>
  <si>
    <t xml:space="preserve"> 21416 Specialisté v oblasti bezpečnostních systémů a ochrany údajů (kromě zabezpečení IT)</t>
  </si>
  <si>
    <t>2142 Stavební inženýři</t>
  </si>
  <si>
    <t xml:space="preserve"> 21421 Stavební inženýři ve výzkumu a vývoji</t>
  </si>
  <si>
    <t xml:space="preserve"> 21422 Inženýři projektanti budov</t>
  </si>
  <si>
    <t xml:space="preserve"> 21425 Stavební inženýři přípravy a realizace investic</t>
  </si>
  <si>
    <t xml:space="preserve"> 21426 Stavební inženýři kontroly a řízení kvality</t>
  </si>
  <si>
    <t xml:space="preserve"> 21427 Stavební inženýři výstavby budov</t>
  </si>
  <si>
    <t xml:space="preserve"> 21428 Stavební inženýři výstavby inženýrských děl</t>
  </si>
  <si>
    <t xml:space="preserve"> 21429 Ostatní stavební inženýři </t>
  </si>
  <si>
    <t>2143 Specialisté v oblasti průmyslové ekologie</t>
  </si>
  <si>
    <t>2144 Strojní inženýři</t>
  </si>
  <si>
    <t xml:space="preserve"> 21441 Strojní inženýři ve výzkumu a vývoji</t>
  </si>
  <si>
    <t xml:space="preserve"> 21442 Strojní inženýři projektanti, konstruktéři</t>
  </si>
  <si>
    <t xml:space="preserve"> 21443 Strojní inženýři technologové, normovači</t>
  </si>
  <si>
    <t xml:space="preserve"> 21444 Strojní inženýři přípravy a realizace investic, inženýringu</t>
  </si>
  <si>
    <t xml:space="preserve"> 21445 Strojní inženýři kontroly a řízení kvality</t>
  </si>
  <si>
    <t xml:space="preserve"> 21446 Strojní inženýři přístrojů, strojů a zařízení</t>
  </si>
  <si>
    <t xml:space="preserve"> 21449 Ostatní strojní inženýři</t>
  </si>
  <si>
    <t>2145 Chemičtí inženýři a specialisté v příb.odorech (gumár.,plastik.,potrav.,vodár.apod.)</t>
  </si>
  <si>
    <t xml:space="preserve"> 21451 Chemičtí inženýři ve výzkumu a vývoji a specialisté v příbuzných oborech</t>
  </si>
  <si>
    <t xml:space="preserve"> 21453 Chemičtí inženýři technologové, normovači a specialisté v příbuzných oborech</t>
  </si>
  <si>
    <t xml:space="preserve"> 21454 Chemičtí inženýři přípravy, realizace investic, inženýringu,specialisté v příb. ob.</t>
  </si>
  <si>
    <t xml:space="preserve"> 21455 Chemičtí inženýři kontroly a řízení kvality, chemičtí inženýři laboranti a specialisté v příbuzných oborech</t>
  </si>
  <si>
    <t xml:space="preserve">2146 Důlní, hutní, slévárenští inženýři </t>
  </si>
  <si>
    <t xml:space="preserve"> 21463 Důlní, hutní, slévárenští inženýři technologové, normovači </t>
  </si>
  <si>
    <t>2149 Inženýři v ostatních oborech (textilní, kožedělný, polygrafický, dřevařský apod.)</t>
  </si>
  <si>
    <t xml:space="preserve"> 21491 Inženýři ve výzkumu a vývoji v ostatních oborech</t>
  </si>
  <si>
    <t xml:space="preserve"> 21492 Inženýři projektanti, konstruktéři v ostatních oborech</t>
  </si>
  <si>
    <t xml:space="preserve"> 21493 Inženýři technologové, normovači v ostatních oborech</t>
  </si>
  <si>
    <t xml:space="preserve"> 21495 Inženýři kontroly a řízení kvality v ostatních oborech</t>
  </si>
  <si>
    <t xml:space="preserve"> 21496 Inženýři přístrojů, strojů a zařízení v ostatních oborech</t>
  </si>
  <si>
    <t xml:space="preserve"> 21497 Inženýři bezpečnosti práce a ochrany zdraví</t>
  </si>
  <si>
    <t xml:space="preserve"> 21499 Ostatní specialisté v oblasti techniky</t>
  </si>
  <si>
    <t xml:space="preserve">2151 Inženýři elektrotechnici a energetici </t>
  </si>
  <si>
    <t xml:space="preserve"> 21511 Inženýři elektrotechnici a energetici ve výzkumu a vývoji</t>
  </si>
  <si>
    <t xml:space="preserve"> 21512 Inženýři elektrotechnici a energetici projektanti, konstruktéři</t>
  </si>
  <si>
    <t xml:space="preserve"> 21513 Inženýři elektrotechnici a energetici technologové, normovači</t>
  </si>
  <si>
    <t xml:space="preserve"> 21514 Inženýři elektrotechnici a energetici přípravy a realizace investic, inženýringu</t>
  </si>
  <si>
    <t xml:space="preserve"> 21515 Inženýři elektrotechnici a energetici kontroly a řízení kvality</t>
  </si>
  <si>
    <t xml:space="preserve"> 21516 Inženýři elektrotechnici a energetici přístrojů, strojů a zařízení</t>
  </si>
  <si>
    <t xml:space="preserve"> 21517 Inženýři energetici výroby energie</t>
  </si>
  <si>
    <t xml:space="preserve"> 21518 Inženýři energetici distribuce energie</t>
  </si>
  <si>
    <t xml:space="preserve"> 21519 Ostatní inženýři elektrotechnici a energetici</t>
  </si>
  <si>
    <t xml:space="preserve">2152 Inženýři elektronici </t>
  </si>
  <si>
    <t xml:space="preserve"> 21521 Inženýři elektronici ve výzkumu a vývoji</t>
  </si>
  <si>
    <t xml:space="preserve"> 21522 Inženýři elektronici projektanti, konstruktéři</t>
  </si>
  <si>
    <t xml:space="preserve"> 21523 Inženýři elektronici technologové, normovači</t>
  </si>
  <si>
    <t xml:space="preserve"> 21525 Inženýři elektronici kontroly a řízení kvality</t>
  </si>
  <si>
    <t>2153 Inženýři v oblasti elektronických komunikací (včetně radiokomunikací)</t>
  </si>
  <si>
    <t xml:space="preserve"> 21531 Inženýři ve výzkumu a vývoji v oblasti elektronických komunikací</t>
  </si>
  <si>
    <t xml:space="preserve"> 21532 Inženýři projektanti, konstruktéři v oblasti elektronických komunikací</t>
  </si>
  <si>
    <t xml:space="preserve"> 21534 Inženýři přípravy, realizace investic, inženýringu v elektronických komunikacích</t>
  </si>
  <si>
    <t xml:space="preserve"> 21536 Inženýři přístrojů, strojů a zařízení v oblasti elektronických komunikací</t>
  </si>
  <si>
    <t xml:space="preserve"> 21539 Ostatní inženýři v oblasti elektronických komunikací (včetně radiokomunikací)</t>
  </si>
  <si>
    <t>2163 Průmysloví a produktoví designéři, módní návrháři</t>
  </si>
  <si>
    <t xml:space="preserve"> 21631 Průmysloví a produktoví designéři</t>
  </si>
  <si>
    <t>2164 Specialisté v oblasti územního a dopravního plánování</t>
  </si>
  <si>
    <t>2166 Grafici a výtvarníci v multimédiích</t>
  </si>
  <si>
    <t>2211 Praktičtí lékaři</t>
  </si>
  <si>
    <t xml:space="preserve"> 22111 Praktičtí lékaři pro dospělé</t>
  </si>
  <si>
    <t>2212 Lékaři specialisté</t>
  </si>
  <si>
    <t xml:space="preserve"> 22121 Lékaři v interních oborech</t>
  </si>
  <si>
    <t xml:space="preserve"> 22122 Lékaři v chirurgických oborech</t>
  </si>
  <si>
    <t xml:space="preserve"> 22125 Lékaři v pediatrii</t>
  </si>
  <si>
    <t xml:space="preserve"> 22126 Lékaři v anesteziologických oborech</t>
  </si>
  <si>
    <t xml:space="preserve"> 22127 Lékaři v radiologických oborech</t>
  </si>
  <si>
    <t xml:space="preserve"> 22128 Lékaři bez atestace (kromě oborů praktického lékařství)</t>
  </si>
  <si>
    <t xml:space="preserve"> 22129 Ostatní lékaři specialisté </t>
  </si>
  <si>
    <t>2221 Všeobecné sestry se specializací</t>
  </si>
  <si>
    <t xml:space="preserve"> 22211 Staniční sestry (kromě sester v oblasti porodní asistence)</t>
  </si>
  <si>
    <t xml:space="preserve"> 22212 Sestry pro intenzivní péči (včetně pediatrie a neonatologie)</t>
  </si>
  <si>
    <t xml:space="preserve"> 22213 Sestry pro perioperační péči</t>
  </si>
  <si>
    <t xml:space="preserve"> 22214 Sestry pro pediatrii</t>
  </si>
  <si>
    <t xml:space="preserve"> 22215 Sestry pro péči v interních oborech</t>
  </si>
  <si>
    <t xml:space="preserve"> 22219 Ostatní všeobecné sestry se specializací</t>
  </si>
  <si>
    <t xml:space="preserve">2222 Porodní asistentky se specializací </t>
  </si>
  <si>
    <t xml:space="preserve"> 22229 Ostatní porodní asistentky se specializací </t>
  </si>
  <si>
    <t>2261 Zubní lékaři</t>
  </si>
  <si>
    <t>2262 Farmaceuti</t>
  </si>
  <si>
    <t xml:space="preserve"> 22621 Farmaceuti bez specializace</t>
  </si>
  <si>
    <t xml:space="preserve"> 22622 Farmaceuti se specializací pro veřejné lékárenství</t>
  </si>
  <si>
    <t xml:space="preserve"> 22629 Ostatní farmaceuti se specializací</t>
  </si>
  <si>
    <t>2264 Fyzioterapeuti specialisté</t>
  </si>
  <si>
    <t xml:space="preserve"> 22649 Ostatní fyzioterapeuti specialisté</t>
  </si>
  <si>
    <t>2265 Specialisté v oblasti dietetiky a výživy</t>
  </si>
  <si>
    <t xml:space="preserve"> 22691 Ergoterapeuti se specializací</t>
  </si>
  <si>
    <t>2310 Učitelé na vysokých a vyšších odborných školách</t>
  </si>
  <si>
    <t xml:space="preserve"> 23101 Vědečtí, výzkumní a vývojoví pracovníci na vysokých školách</t>
  </si>
  <si>
    <t xml:space="preserve"> 23102 Profesoři na vysokých školách</t>
  </si>
  <si>
    <t xml:space="preserve"> 23103 Docenti na vysokých školách</t>
  </si>
  <si>
    <t xml:space="preserve"> 23104 Odborní asistenti na vysokých školách</t>
  </si>
  <si>
    <t xml:space="preserve"> 23105 Asistenti na vysokých školách</t>
  </si>
  <si>
    <t xml:space="preserve"> 23106 Lektoři na vysokých školách</t>
  </si>
  <si>
    <t xml:space="preserve">2320 Učitelé odborných předmětů, praktického vyučování, odb. výcviku, lektoři </t>
  </si>
  <si>
    <t xml:space="preserve"> 23204 Lektoři dalšího vzdělávání </t>
  </si>
  <si>
    <t>2330 Učitelé na středních školách (kr.odbor.předmětů), konzervatořích, 2.st.základních škol</t>
  </si>
  <si>
    <t xml:space="preserve"> 23301 Učitelé všeobecně vzdělávacích předmětů na středních školách </t>
  </si>
  <si>
    <t>2342 Učitelé v oblasti předškolní výchovy</t>
  </si>
  <si>
    <t>2351 Specialisté zaměření na metody výuky</t>
  </si>
  <si>
    <t>2359 Speciální pedagogové, vychovatelé (kr.spec.vzděl.potřeb), ostatní pedagogové</t>
  </si>
  <si>
    <t xml:space="preserve"> 23593 Vychovatelé (kromě vychovatelů pro osoby se speciálními vzdělávacími potřebami)</t>
  </si>
  <si>
    <t>2411 Specialisté v oblasti účetnictví</t>
  </si>
  <si>
    <t xml:space="preserve"> 24111 Hlavní účetní</t>
  </si>
  <si>
    <t xml:space="preserve"> 24112 Účetní auditoři</t>
  </si>
  <si>
    <t xml:space="preserve"> 24113 Specialisté kalkulací, cen a nákladů</t>
  </si>
  <si>
    <t xml:space="preserve"> 24114 Metodici účetnictví</t>
  </si>
  <si>
    <t xml:space="preserve"> 24115 Rozpočtáři specialisté</t>
  </si>
  <si>
    <t xml:space="preserve"> 24116 Daňoví specialisté a daňoví poradci</t>
  </si>
  <si>
    <t xml:space="preserve"> 24119 Ostatní specialisté v oblasti účetnictví</t>
  </si>
  <si>
    <t>2412 Finanční a investiční poradci a příbuzní specialisté</t>
  </si>
  <si>
    <t xml:space="preserve"> 24121 Finanční poradci specialisté</t>
  </si>
  <si>
    <t xml:space="preserve"> 24122 Investiční poradci specialisté</t>
  </si>
  <si>
    <t xml:space="preserve"> 24124 Bankovní makléři</t>
  </si>
  <si>
    <t xml:space="preserve"> 24125 Pojišťovací poradci specialisté</t>
  </si>
  <si>
    <t xml:space="preserve"> 24129 Ostatní specialisté v oblasti finančního a investičního poradenství</t>
  </si>
  <si>
    <t>2413 Finanční analytici a specialisté v peněžnictví a pojišťovnictví</t>
  </si>
  <si>
    <t xml:space="preserve"> 24131 Metodici a analytici finančního trhu</t>
  </si>
  <si>
    <t xml:space="preserve"> 24132 Specialisté vzniku pojištění a zajištění</t>
  </si>
  <si>
    <t xml:space="preserve"> 24133 Specialisté likvidace pojistných událostí</t>
  </si>
  <si>
    <t xml:space="preserve"> 24134 Specialisté tvorby bankovních produktů</t>
  </si>
  <si>
    <t xml:space="preserve"> 24135 Specialisté řízení úvěrů</t>
  </si>
  <si>
    <t xml:space="preserve"> 24136 Finanční analytici</t>
  </si>
  <si>
    <t xml:space="preserve"> 24139 Ostatní specialisté v peněžnictví a pojišťovnictví</t>
  </si>
  <si>
    <t>2422 Specialisté v oblasti strategie a politiky organizací</t>
  </si>
  <si>
    <t xml:space="preserve"> 24221 Specialisté v oblasti řízení rizik</t>
  </si>
  <si>
    <t xml:space="preserve"> 24222 Specialisté analytici, metodici v oblasti politiky firem a veřejné správy</t>
  </si>
  <si>
    <t xml:space="preserve"> 24223 Specialisté v oblasti strategie </t>
  </si>
  <si>
    <t xml:space="preserve"> 24224 Specialisté podpory podnikání, správci projektů</t>
  </si>
  <si>
    <t xml:space="preserve"> 24225 Specialisté v oblasti hospodaření s majetkem organizací</t>
  </si>
  <si>
    <t xml:space="preserve"> 24227 Specialisté v oblasti správy školství, kultury a zdravotnictví</t>
  </si>
  <si>
    <t>2423 Specialisté v oblasti personálního řízení</t>
  </si>
  <si>
    <t>2424 Specialisté v oblasti vzdělávání a rozvoje lidských zdrojů</t>
  </si>
  <si>
    <t>2431 Specialisté v oblasti reklamy a marketingu, průzkumu trhu</t>
  </si>
  <si>
    <t xml:space="preserve"> 24311 Specialisté v oblasti marketingu</t>
  </si>
  <si>
    <t xml:space="preserve"> 24312 Specialisté v oblasti propagace a reklamy</t>
  </si>
  <si>
    <t xml:space="preserve"> 24313 Specialisté průzkumu trhu</t>
  </si>
  <si>
    <t>2432 Specialisté pro styk s veřejností</t>
  </si>
  <si>
    <t>2433 Specialisté v oblasti prodeje a nákupu produktů a služeb (kromě ICT)</t>
  </si>
  <si>
    <t xml:space="preserve"> 24331 Specialisté v oblasti prodeje a nákupu strojů, přístrojů a zařízení (kromě ICT)</t>
  </si>
  <si>
    <t xml:space="preserve"> 24332 Specialisté v oblasti prodeje a nákupu energií, přírodních surovin a stavebnin </t>
  </si>
  <si>
    <t xml:space="preserve"> 24334 Specialisté v oblasti prodeje a nákupu potravinářských a chemických produktů</t>
  </si>
  <si>
    <t xml:space="preserve"> 24335 Specialisté v oblasti prodeje a nákupu gumáren., plastik., sklář., keram. produktů</t>
  </si>
  <si>
    <t xml:space="preserve"> 24337 Specialisté v oblasti prodeje a nákupu služeb</t>
  </si>
  <si>
    <t xml:space="preserve"> 24339 Specialisté v oblasti prodeje a nákupu ostatních produktů (kromě ICT)</t>
  </si>
  <si>
    <t>2434 Specialisté v oblasti prodeje a nákupu informačních a komunikačních technologií</t>
  </si>
  <si>
    <t>2511 Systémoví analytici</t>
  </si>
  <si>
    <t>2512 Vývojáři softwaru</t>
  </si>
  <si>
    <t>2513 Vývojáři webu a multimédií</t>
  </si>
  <si>
    <t>2514 Programátoři počítačových aplikací specialisté</t>
  </si>
  <si>
    <t xml:space="preserve">2519 Specialisté v oblasti testování softwaru a příbuzní pracovníci </t>
  </si>
  <si>
    <t>2521 Návrháři a správci databází</t>
  </si>
  <si>
    <t xml:space="preserve">2522 Systémoví administrátoři, správci počítačových sítí </t>
  </si>
  <si>
    <t>2523 Specialisté v oblasti počítačových sítí (kromě správců)</t>
  </si>
  <si>
    <t>2529 Specialisté v oblasti bezpečnosti dat a příbuzní pracovníci</t>
  </si>
  <si>
    <t>2611 Advokátní koncipienti a příbuzní pracovníci</t>
  </si>
  <si>
    <t xml:space="preserve"> 26113 Advokátní koncipienti</t>
  </si>
  <si>
    <t xml:space="preserve">2619 Podnikoví právnici, ostatní specialisté v oblasti práva </t>
  </si>
  <si>
    <t xml:space="preserve"> 26195 Podnikoví právníci</t>
  </si>
  <si>
    <t>2621 Specialisté archiváři, kurátoři a správci památkových objektů</t>
  </si>
  <si>
    <t xml:space="preserve"> 26211 Specialisté archiváři </t>
  </si>
  <si>
    <t>2622 Specialisté v knihovnách a v příbuzných oblastech</t>
  </si>
  <si>
    <t>2631 Specialisté v oblasti ekonomie</t>
  </si>
  <si>
    <t xml:space="preserve"> 26311 Specialisté v oblasti národohospodářství</t>
  </si>
  <si>
    <t xml:space="preserve"> 26312 Specialisté v oblasti podnikové ekonomie</t>
  </si>
  <si>
    <t>2632 Sociologové, antropologové a specialisté v příbuzných oborech</t>
  </si>
  <si>
    <t xml:space="preserve"> 26323 Archeologové</t>
  </si>
  <si>
    <t>2633 Filozofové, historici a politologové</t>
  </si>
  <si>
    <t>2634 Psychologové</t>
  </si>
  <si>
    <t xml:space="preserve"> 26345 Osobní, rodinní a sociální psychologové</t>
  </si>
  <si>
    <t>2635 Specialisté v sociální oblasti</t>
  </si>
  <si>
    <t xml:space="preserve"> 26353 Sociální pracovníci specialisté v oblasti péče o zdravotně postižené</t>
  </si>
  <si>
    <t xml:space="preserve"> 26354 Sociální pracovníci specialisté péče o seniory (kromě zdravotně postižených)</t>
  </si>
  <si>
    <t xml:space="preserve"> 26355 Sociální pracovníci specialisté péče o děti a mládež (kromě zdravotně postižených)</t>
  </si>
  <si>
    <t xml:space="preserve"> 26356 Sociální pracovníci specialisté v azylových domech, nápravných aj. zařízeních</t>
  </si>
  <si>
    <t>2636 Specialisté v církevní oblasti a v příbuzných oblastech</t>
  </si>
  <si>
    <t>2642 Redaktoři, novináři a příbuzní pracovníci</t>
  </si>
  <si>
    <t xml:space="preserve"> 26421 Šéfredaktoři a editoři</t>
  </si>
  <si>
    <t xml:space="preserve"> 26422 Redaktoři (kromě technických)</t>
  </si>
  <si>
    <t xml:space="preserve"> 26423 Techničtí redaktoři</t>
  </si>
  <si>
    <t xml:space="preserve"> 26431 Překladatelé a tlumočníci</t>
  </si>
  <si>
    <t>2651 Výtvarní umělci</t>
  </si>
  <si>
    <t>2652 Hudebníci, zpěváci a skladatelé</t>
  </si>
  <si>
    <t xml:space="preserve"> 26525 Instrumentalisté</t>
  </si>
  <si>
    <t>2654 Režiséři, dramaturgové, produkční a příbuzní specialisté</t>
  </si>
  <si>
    <t xml:space="preserve"> 26542 Dramaturgové</t>
  </si>
  <si>
    <t xml:space="preserve"> 26543 Produkční</t>
  </si>
  <si>
    <t xml:space="preserve"> 26549 Ostatní specialisté v rozhlasu, televizi, filmu a divadle</t>
  </si>
  <si>
    <t>2656 Moderátoři v rozhlasu, televizi a ostatní moderátoři</t>
  </si>
  <si>
    <t>3111 Technici v chemických a fyzikálních vědách (kromě chemického inženýrství)</t>
  </si>
  <si>
    <t xml:space="preserve"> 31111 Technici v oblasti chemie (kromě chemického inženýrství)</t>
  </si>
  <si>
    <t xml:space="preserve"> 31112 Technici v oblasti fyziky </t>
  </si>
  <si>
    <t xml:space="preserve"> 31117 Technici v oblasti metrologie </t>
  </si>
  <si>
    <t>3112 Stavební technici</t>
  </si>
  <si>
    <t xml:space="preserve"> 31122 Stavební technici projektanti, konstruktéři</t>
  </si>
  <si>
    <t xml:space="preserve"> 31123 Stavební technici technologové, normovači</t>
  </si>
  <si>
    <t xml:space="preserve"> 31124 Stavební technici přípravy a realizace investic, inženýringu</t>
  </si>
  <si>
    <t xml:space="preserve"> 31126 Stavební technici provozní</t>
  </si>
  <si>
    <t xml:space="preserve"> 31129 Ostatní stavební technici</t>
  </si>
  <si>
    <t>3113 Elektrotechnici a technici energetici</t>
  </si>
  <si>
    <t xml:space="preserve"> 31131 Elektrotechnici a technici energetici ve výzkumu a vývoji</t>
  </si>
  <si>
    <t xml:space="preserve"> 31132 Elektrotechnici a technici energetici projektanti, konstruktéři</t>
  </si>
  <si>
    <t xml:space="preserve"> 31133 Elektrotechnici a technici energetici technologové, normovači</t>
  </si>
  <si>
    <t xml:space="preserve"> 31134 Elektrotechnici a technici energetici přípravy a realizace investic, inženýringu</t>
  </si>
  <si>
    <t xml:space="preserve"> 31135 Elektrotechnici a technici energetici kontroly kvality, laboranti</t>
  </si>
  <si>
    <t xml:space="preserve"> 31136 Elektrotechnici a technici energetici přístrojů, strojů a zařízení</t>
  </si>
  <si>
    <t xml:space="preserve"> 31137 Technici dispečeři v elektrotechnice a energetice</t>
  </si>
  <si>
    <t xml:space="preserve"> 31138 Revizní technici v elektrotechnice a energetice</t>
  </si>
  <si>
    <t xml:space="preserve"> 31139 Ostatní elektrotechnici a technici energetici</t>
  </si>
  <si>
    <t>3114 Technici elektronici</t>
  </si>
  <si>
    <t xml:space="preserve"> 31141 Technici elektronici ve výzkumu a vývoji</t>
  </si>
  <si>
    <t xml:space="preserve"> 31142 Technici elektronici projektanti, konstruktéři</t>
  </si>
  <si>
    <t xml:space="preserve"> 31143 Technici elektronici technologové, normovači</t>
  </si>
  <si>
    <t xml:space="preserve"> 31144 Technici elektronici přípravy a realizace investic, inženýringu</t>
  </si>
  <si>
    <t xml:space="preserve"> 31145 Technici elektronici kontroly kvality, laboranti</t>
  </si>
  <si>
    <t xml:space="preserve"> 31146 Technici elektronici přístrojů, strojů a zařízení</t>
  </si>
  <si>
    <t xml:space="preserve"> 31149 Ostatní technici elektronici</t>
  </si>
  <si>
    <t>3115 Strojírenští technici</t>
  </si>
  <si>
    <t xml:space="preserve"> 31151 Strojírenští technici ve výzkumu a vývoji</t>
  </si>
  <si>
    <t xml:space="preserve"> 31152 Strojírenští technici projektanti, konstruktéři</t>
  </si>
  <si>
    <t xml:space="preserve"> 31153 Strojírenští technici technologové, normovači</t>
  </si>
  <si>
    <t xml:space="preserve"> 31154 Strojírenští technici přípravy a realizace investic, inženýringu</t>
  </si>
  <si>
    <t xml:space="preserve"> 31155 Strojírenští technici kontroly kvality, laboranti</t>
  </si>
  <si>
    <t xml:space="preserve"> 31156 Strojírenští technici přístrojů, strojů a zařízení </t>
  </si>
  <si>
    <t xml:space="preserve"> 31157 Technici dispečeři strojírenské výroby</t>
  </si>
  <si>
    <t xml:space="preserve"> 31158 Revizní technici ve strojírenství, technici STK</t>
  </si>
  <si>
    <t xml:space="preserve"> 31159 Ostatní strojírenští technici</t>
  </si>
  <si>
    <t>3116 Technici v chemickém inženýrství a příb.oborech (gumár.,plastik.,potrav.,vodár.apod.)</t>
  </si>
  <si>
    <t xml:space="preserve"> 31161 Chemičtí technici pro technický rozvoj, výzkum a vývoj a pracovníci v příb. oborech</t>
  </si>
  <si>
    <t xml:space="preserve"> 31162 Chemičtí technici projektanti, konstruktéři a pracovníci v příbuzných oborech</t>
  </si>
  <si>
    <t xml:space="preserve"> 31163 Chemičtí technici technologové, normovači a pracovníci v příbuzných oborech</t>
  </si>
  <si>
    <t xml:space="preserve"> 31164 Chemičtí technici přípravy,realizace investic,inženýringu,pracovníci v příb.oborech</t>
  </si>
  <si>
    <t xml:space="preserve"> 31165 Chemičtí technici kontroly kvality, laboranti a pracovníci v příbuzných oborech</t>
  </si>
  <si>
    <t xml:space="preserve"> 31166 Chemičtí technici přístrojů, strojů a zařízení a pracovníci v příbuzných oborech</t>
  </si>
  <si>
    <t xml:space="preserve"> 31167 Technici dispečeři chemické výroby a pracovníci v příbuzných oborech</t>
  </si>
  <si>
    <t xml:space="preserve"> 31169 Ostatní technici v chemickém inženýrství a příbuzných oborech</t>
  </si>
  <si>
    <t xml:space="preserve">3117 Důlní, hutní, slévárenští technici </t>
  </si>
  <si>
    <t xml:space="preserve"> 31173 Důlní, hutní, slévárenští technici technologové, normovači </t>
  </si>
  <si>
    <t xml:space="preserve"> 31175 Důlní, hutní, slévárenští technici kontroly kvality, laboranti </t>
  </si>
  <si>
    <t xml:space="preserve"> 31176 Důlní, hutní, slévárenští technici přístrojů, strojů a zařízení </t>
  </si>
  <si>
    <t xml:space="preserve"> 31177 Důlní, hutní, slévárenští technici dispečeři </t>
  </si>
  <si>
    <t xml:space="preserve"> 31178 Důlní a hutní revizní technici, báňští inspektoři</t>
  </si>
  <si>
    <t xml:space="preserve"> 31179 Ostatní důlní, hutní, slévárenští technici </t>
  </si>
  <si>
    <t>3118 Technici kartografové, zeměměřiči a pracovníci v příbuzných oborech</t>
  </si>
  <si>
    <t>3119 Technici v ostatních oborech (textilní, kožedělný, polygrafický, dřevařský apod.)</t>
  </si>
  <si>
    <t xml:space="preserve"> 31191 Technici ve výzkumu a vývoji v ostatních průmyslových oborech</t>
  </si>
  <si>
    <t xml:space="preserve"> 31193 Technici technologové, normovači v ostatních průmyslových oborech</t>
  </si>
  <si>
    <t xml:space="preserve"> 31194 Technici přípravy a realizace investic, inženýringu v ostatních průmyslových oborech</t>
  </si>
  <si>
    <t xml:space="preserve"> 31195 Technici kontroly kvality, laboranti v ostatních průmyslových oborech</t>
  </si>
  <si>
    <t xml:space="preserve"> 31196 Technici přístrojů, strojů a zařízení v ostatních průmyslových oborech</t>
  </si>
  <si>
    <t xml:space="preserve"> 31197 Technici dispečeři v ostatních průmyslových oborech</t>
  </si>
  <si>
    <t xml:space="preserve"> 31198 Technici bezpečnosti práce,ochrany zdraví,racionalizace výroby,ergonomických studií</t>
  </si>
  <si>
    <t xml:space="preserve"> 31199 Technici v ostatních průmyslových oborech jinde neuvedení</t>
  </si>
  <si>
    <t>3121 Mistři a příbuzní pracovníci v oblasti těžby, hutní výroby a slévárenství</t>
  </si>
  <si>
    <t xml:space="preserve"> 31211 Mistři a příbuzní pracovníci v oblasti těžby</t>
  </si>
  <si>
    <t xml:space="preserve"> 31212 Mistři a příbuzní pracovníci v oblasti hutní výroby</t>
  </si>
  <si>
    <t xml:space="preserve"> 31213 Mistři a příbuzní pracovníci v oblasti slévárenství</t>
  </si>
  <si>
    <t>3122 Mistři a příbuzní pracovníci ve výrobě (kromě hutní výroby a slévárenství)</t>
  </si>
  <si>
    <t xml:space="preserve"> 31221 Mistři a příbuzní pracovníci v elektrotechnice a energetice</t>
  </si>
  <si>
    <t xml:space="preserve"> 31222 Mistři a příbuzní pracovníci v elektronice</t>
  </si>
  <si>
    <t xml:space="preserve"> 31223 Mistři a příbuzní pracovníci ve strojírenství</t>
  </si>
  <si>
    <t xml:space="preserve"> 31224 Mistři a příbuzní pracovníci v chemii, farmacii a potravinářství</t>
  </si>
  <si>
    <t xml:space="preserve"> 31225 Mistři a příbuzní pracovníci v dřevařství, papírenství a polygrafii</t>
  </si>
  <si>
    <t xml:space="preserve"> 31226 Mistři a příbuzní pracovníci v textilní a kožedělné výrobě a v obuvnictví</t>
  </si>
  <si>
    <t xml:space="preserve"> 31227 Mistři a příbuzní pracovníci ve sklářství, výrobě keramiky a bižuterie</t>
  </si>
  <si>
    <t xml:space="preserve"> 31228 Mistři a příbuzní pracovníci v gumárenství a plastikářství</t>
  </si>
  <si>
    <t xml:space="preserve"> 31229 Mistři a příbuzní pracovníci v ostatní výrobě</t>
  </si>
  <si>
    <t>3123 Mistři a příbuzní pracovníci ve stavebnictví</t>
  </si>
  <si>
    <t>3131 Operátoři velínů na výrobu a rozvod elektrické energie a tepla</t>
  </si>
  <si>
    <t xml:space="preserve"> 31311 Operátoři velínů na výrobu a rozvod elektrické energie </t>
  </si>
  <si>
    <t>3133 Operátoři velínů pro chemickou výrobu (kromě zpracování ropy a zemního plynu)</t>
  </si>
  <si>
    <t xml:space="preserve"> 31391 Operátoři velínů v betonárnách</t>
  </si>
  <si>
    <t xml:space="preserve"> 31399 Operátoři velínů výroby papíru, celulózy a jiných velínů</t>
  </si>
  <si>
    <t>3141 Technici a laboranti v biologických a příbuzných oborech (kromě zdravotnických)</t>
  </si>
  <si>
    <t xml:space="preserve"> 31411 Technici v oboru biologie</t>
  </si>
  <si>
    <t xml:space="preserve"> 31415 Laboranti v biologických a příbuzných oborech</t>
  </si>
  <si>
    <t>3142 Technici v oblasti zemědělství, rybářství a vodohospodářství</t>
  </si>
  <si>
    <t xml:space="preserve"> 31421 Technici agronomové</t>
  </si>
  <si>
    <t xml:space="preserve"> 31422 Zootechnici</t>
  </si>
  <si>
    <t xml:space="preserve"> 31425 Technici v oblasti vodohospodářství (kromě úpravy a rozvodu vody) </t>
  </si>
  <si>
    <t>3143 Technici v oblasti lesnictví a myslivosti</t>
  </si>
  <si>
    <t>3153 Piloti, navigátoři a palubní technici</t>
  </si>
  <si>
    <t xml:space="preserve"> 31531 Piloti</t>
  </si>
  <si>
    <t xml:space="preserve"> 31533 Letečtí instruktoři</t>
  </si>
  <si>
    <t>3154 Řídící letového provozu</t>
  </si>
  <si>
    <t>3211 Technici a asistenti pro obsluhu lékařských zařízení</t>
  </si>
  <si>
    <t xml:space="preserve"> 32112 Radiologičtí asistenti</t>
  </si>
  <si>
    <t>3212 Odborní laboranti a laboratorní asistenti v oblasti zdravotnictví</t>
  </si>
  <si>
    <t xml:space="preserve"> 32121 Zdravotní laboranti</t>
  </si>
  <si>
    <t xml:space="preserve"> 32122 Laboratorní asistenti</t>
  </si>
  <si>
    <t>3213 Farmaceutičtí asistenti</t>
  </si>
  <si>
    <t>3214 Odborní pracovníci v oblasti zubní techniky, ortotiky a protetiky</t>
  </si>
  <si>
    <t xml:space="preserve"> 32142 Zubní technici</t>
  </si>
  <si>
    <t>3221 Všeobecné sestry bez specializace</t>
  </si>
  <si>
    <t xml:space="preserve"> 32211 Všeobecné sestry bez specializace (kromě dětských sester)</t>
  </si>
  <si>
    <t xml:space="preserve"> 32213 Dětské sestry bez specializace</t>
  </si>
  <si>
    <t>3222 Porodní asistentky bez specializace</t>
  </si>
  <si>
    <t>3254 Odborní pracovníci v oblasti oční optiky</t>
  </si>
  <si>
    <t>3255 Odborní pracovníci v oblasti rehabilitace</t>
  </si>
  <si>
    <t xml:space="preserve"> 32551 Fyzioterapeuti bez specializace</t>
  </si>
  <si>
    <t xml:space="preserve"> 32553 Odborní maséři ve zdravotnictví</t>
  </si>
  <si>
    <t>3256 Praktické sestry</t>
  </si>
  <si>
    <t>3258 Zdravotničtí záchranáři</t>
  </si>
  <si>
    <t>3259 Nutriční asistenti,ergoterapeuti bez specializace,ost.odborní zdravotničtí pracovníci</t>
  </si>
  <si>
    <t xml:space="preserve"> 32591 Ergoterapeuti bez specializace</t>
  </si>
  <si>
    <t xml:space="preserve">3311 Zprostředkovatelé finančních transakcí a finanční makléři </t>
  </si>
  <si>
    <t>3312 Odborní pracovníci v oblasti peněžnictví</t>
  </si>
  <si>
    <t xml:space="preserve"> 33121 Odborní poradci v peněžnictví</t>
  </si>
  <si>
    <t xml:space="preserve"> 33122 Přepážkoví konzultanti v peněžnictví</t>
  </si>
  <si>
    <t xml:space="preserve"> 33129 Ostatní odborní pracovníci v oblasti peněžnictví</t>
  </si>
  <si>
    <t>3313 Odborní pracovníci v oblasti účetnictví, ekonomiky a personalistiky</t>
  </si>
  <si>
    <t xml:space="preserve"> 33131 Odborní účetní všeobecní</t>
  </si>
  <si>
    <t xml:space="preserve"> 33132 Odborní účetní mzdoví</t>
  </si>
  <si>
    <t xml:space="preserve"> 33133 Odborní účetní finanční a investiční</t>
  </si>
  <si>
    <t xml:space="preserve"> 33134 Odborní plánovači a odborní účetní materiáloví</t>
  </si>
  <si>
    <t xml:space="preserve"> 33135 Odborní fakturanti </t>
  </si>
  <si>
    <t xml:space="preserve"> 33136 Odborní pracovníci financování a úvěrování</t>
  </si>
  <si>
    <t xml:space="preserve"> 33137 Odborní pracovníci kalkulací, cen, nákladů a rozpočtů</t>
  </si>
  <si>
    <t xml:space="preserve"> 33138 Odborní pracovníci v oblasti personalistiky, ekonomové práce</t>
  </si>
  <si>
    <t xml:space="preserve"> 33139 Ostatní odborní pracovníci v oblasti účetnictví a ekonomiky</t>
  </si>
  <si>
    <t>3314 Odborní pracovníci v oblasti matematiky, statistiky a pojistné matematiky</t>
  </si>
  <si>
    <t xml:space="preserve"> 33142 Odborní pracovníci v oblasti statistiky</t>
  </si>
  <si>
    <t>3315 Odhadci, zbožíznalci a likvidátoři</t>
  </si>
  <si>
    <t xml:space="preserve"> 33151 Odhadci a zbožíznalci </t>
  </si>
  <si>
    <t xml:space="preserve"> 33152 Likvidátoři</t>
  </si>
  <si>
    <t>3321 Odborní pracovníci v oblasti pojišťovnictví</t>
  </si>
  <si>
    <t xml:space="preserve"> 33211 Odborní pojišťovací poradci</t>
  </si>
  <si>
    <t xml:space="preserve"> 33212 Přepážkoví konzultanti v pojišťovnách</t>
  </si>
  <si>
    <t xml:space="preserve"> 33219 Ostatní odborní pracovníci v oblasti pojišťovnictví</t>
  </si>
  <si>
    <t>3322 Obchodní zástupci</t>
  </si>
  <si>
    <t>3323 Nákupčí</t>
  </si>
  <si>
    <t>3331 Odbytoví a přepravní agenti, celní deklaranti</t>
  </si>
  <si>
    <t xml:space="preserve"> 33311 Odbytoví agenti </t>
  </si>
  <si>
    <t xml:space="preserve"> 33312 Agenti dopravy a přepravy</t>
  </si>
  <si>
    <t>3332 Organizátoři konferencí a událostí</t>
  </si>
  <si>
    <t>3333 Odborní pracovníci pracovních agentur</t>
  </si>
  <si>
    <t xml:space="preserve"> 33331 Odborní zprostředkovatelé práce</t>
  </si>
  <si>
    <t>3334 Realitní makléři</t>
  </si>
  <si>
    <t>3339 Obchodní,reklamační referenti,pracovníci propagace,reklamy,ostatní zprostředkovatelé</t>
  </si>
  <si>
    <t xml:space="preserve"> 33391 Pracovníci v oblasti marketingu, propagace a reklamy</t>
  </si>
  <si>
    <t xml:space="preserve"> 33392 Obchodní referenti</t>
  </si>
  <si>
    <t xml:space="preserve"> 33397 Reklamační referenti</t>
  </si>
  <si>
    <t>3341 Vedoucí v oblasti administrativních agend</t>
  </si>
  <si>
    <t xml:space="preserve"> 33411 Vedoucí všeobecných administrativních pracovníků</t>
  </si>
  <si>
    <t xml:space="preserve"> 33413 Vedoucí pracovníků pro zadávání dat a zpracování textů</t>
  </si>
  <si>
    <t xml:space="preserve"> 33414 Vedoucí pokladníků a přepážkových pracovníků</t>
  </si>
  <si>
    <t xml:space="preserve"> 33415 Vedoucí pracovníků informačních služeb</t>
  </si>
  <si>
    <t xml:space="preserve"> 33417 Vedoucí úředníků v logistice</t>
  </si>
  <si>
    <t>3342 Odborní administrativní pracovníci v právní oblasti</t>
  </si>
  <si>
    <t>3343 Odborní pracovníci v administrativě a správě organizace</t>
  </si>
  <si>
    <t xml:space="preserve"> 33431 Odborní asistenti v administrativě</t>
  </si>
  <si>
    <t xml:space="preserve"> 33432 Odborní pracovníci hospodářské správy</t>
  </si>
  <si>
    <t xml:space="preserve"> 33433 Odborní pracovníci organizace a řízení</t>
  </si>
  <si>
    <t xml:space="preserve"> 33434 Odborní pracovníci bezpečnostních systémů a ochrany údajů</t>
  </si>
  <si>
    <t xml:space="preserve"> 33435 Odborní pracovníci v oblasti kvality a certifikace systému řízení (ISO)</t>
  </si>
  <si>
    <t xml:space="preserve"> 33437 Odborní pracovníci v oblasti správy školství, kultury a zdravotnictví</t>
  </si>
  <si>
    <t xml:space="preserve"> 33439 Ostatní odborní pracovníci v administrativě a správě organizace</t>
  </si>
  <si>
    <t>3344 Odborní administrativní pracovníci v oblasti zdravotnictví</t>
  </si>
  <si>
    <t>3411 Odborní pracovníci v právní oblasti, bezpečnosti a v příbuzných oborech</t>
  </si>
  <si>
    <t xml:space="preserve"> 34113 Odborní bezpečnostní pracovníci bezpečnostních a detektivních agentur</t>
  </si>
  <si>
    <t>3412 Odborní pracovníci v sociální oblasti</t>
  </si>
  <si>
    <t xml:space="preserve"> 34122 Sociální pracovníci v oblasti zdravotnictví (kromě péče o zdravotně postižené)</t>
  </si>
  <si>
    <t xml:space="preserve"> 34123 Sociální pracovníci v oblasti péče o zdravotně postižené</t>
  </si>
  <si>
    <t xml:space="preserve"> 34124 Sociální pracovníci v oblasti péče o seniory (kromě péče o zdravotně postižené)</t>
  </si>
  <si>
    <t xml:space="preserve"> 34125 Sociální pracovníci v oblasti péče o děti a mládež (kromě péče o zdravotně postižené)</t>
  </si>
  <si>
    <t xml:space="preserve"> 34126 Sociální pracovníci v azylových domech a jiných zařízeních</t>
  </si>
  <si>
    <t xml:space="preserve"> 34127 Sociální pracovníci poradenství (včetně pedagogicko-psychologických poraden)</t>
  </si>
  <si>
    <t>3413 Odborní pracovníci v církevní oblasti a v příbuzných oborech</t>
  </si>
  <si>
    <t>3422 Sportovní trenéři, instruktoři a úředníci sportovních klubů</t>
  </si>
  <si>
    <t>3431 Fotografové</t>
  </si>
  <si>
    <t>3432 Aranžéři a příbuzní pracovníci</t>
  </si>
  <si>
    <t xml:space="preserve"> 34321 Aranžéři</t>
  </si>
  <si>
    <t xml:space="preserve"> 34324 Návrháři (grafici) reklamní, komerční, propagační</t>
  </si>
  <si>
    <t>3434 Šéfkuchaři a šéfcukráři</t>
  </si>
  <si>
    <t xml:space="preserve"> 34341 Šéfkuchaři v jídelnách, menzách</t>
  </si>
  <si>
    <t xml:space="preserve"> 34342 Šéfkuchaři v hotelových restauracích</t>
  </si>
  <si>
    <t>3435 Ostatní odborní pracovníci v oblasti umění a kultury</t>
  </si>
  <si>
    <t>3511 Technici provozu ICT, technici programátoři</t>
  </si>
  <si>
    <t>3512 Technici uživatelské podpory informačních a komunikačních technologií</t>
  </si>
  <si>
    <t>3513 Technici počítačových sítí a systémů</t>
  </si>
  <si>
    <t>3514 Správci webu</t>
  </si>
  <si>
    <t>3521 Technici v oblasti vysílání a audiovizuálních záznamů</t>
  </si>
  <si>
    <t xml:space="preserve"> 35211 Zvukaři a osvětlovači</t>
  </si>
  <si>
    <t xml:space="preserve"> 35212 Technici videozáznamů</t>
  </si>
  <si>
    <t xml:space="preserve"> 35219 Ostatní technici v oblasti vysílání a audiovizuálních záznamů</t>
  </si>
  <si>
    <t>3522 Technici v oblasti telekomunikací a radiokomunikací</t>
  </si>
  <si>
    <t xml:space="preserve"> 35224 Technici přípravy, realizace investic, inženýringu telekomunikací a radiokomunikací</t>
  </si>
  <si>
    <t xml:space="preserve"> 35226 Technici přístrojů, strojů a zařízení v oblasti telekomunikací a radiokomunikací</t>
  </si>
  <si>
    <t xml:space="preserve"> 35227 Technici dispečeři v oblasti telekomunikací a radiokomunikací</t>
  </si>
  <si>
    <t>4110 Všeobecní administrativní pracovníci</t>
  </si>
  <si>
    <t>4120 Sekretáři (všeobecní)</t>
  </si>
  <si>
    <t>4131 Pracovníci pro zpracování textů, písaři</t>
  </si>
  <si>
    <t>4132 Pracovníci pro zadávání dat</t>
  </si>
  <si>
    <t xml:space="preserve"> 41321 Operátoři počítačů pro vkládání dat</t>
  </si>
  <si>
    <t xml:space="preserve"> 41322 Operátoři počítačů pro kontrolu dat</t>
  </si>
  <si>
    <t xml:space="preserve"> 41323 Operátoři počítačů pro třídění a evidenci dat</t>
  </si>
  <si>
    <t>4211 Pokladníci ve finančních institucích, na poštách a pracovníci v příbuzných oborech</t>
  </si>
  <si>
    <t xml:space="preserve"> 42111 Pokladníci ve finančních institucích </t>
  </si>
  <si>
    <t xml:space="preserve"> 42114 Směnárníci</t>
  </si>
  <si>
    <t>4212 Bookmakeři, krupiéři a pracovníci v příbuzných oborech</t>
  </si>
  <si>
    <t xml:space="preserve"> 42122 Úředníci sázkových kanceláří</t>
  </si>
  <si>
    <t>4214 Inkasisté pohledávek a příbuzní pracovníci</t>
  </si>
  <si>
    <t>4221 Pracovníci cestovního ruchu (kromě průvodců)</t>
  </si>
  <si>
    <t xml:space="preserve"> 42212 Úředníci cestovních kanceláří a agentur</t>
  </si>
  <si>
    <t>4222 Pracovníci v zákaznických kontaktních centrech</t>
  </si>
  <si>
    <t>4223 Operátoři telefonních panelů</t>
  </si>
  <si>
    <t>4224 Recepční v hotelích a dalších ubytovacích zařízeních</t>
  </si>
  <si>
    <t>4225 Pracovníci v informačních kancelářích</t>
  </si>
  <si>
    <t>4226 Recepční (kromě recepčních v hotelích a dalších ubytovacích zařízeních)</t>
  </si>
  <si>
    <t>4311 Úředníci v oblasti účetnictví</t>
  </si>
  <si>
    <t xml:space="preserve"> 43111 Účetní všeobecní</t>
  </si>
  <si>
    <t xml:space="preserve"> 43112 Účetní finanční a investiční</t>
  </si>
  <si>
    <t xml:space="preserve"> 43113 Účetní materiáloví</t>
  </si>
  <si>
    <t xml:space="preserve"> 43114 Pracovníci kalkulací, cen a nákladů</t>
  </si>
  <si>
    <t xml:space="preserve"> 43115 Fakturanti </t>
  </si>
  <si>
    <t xml:space="preserve"> 43119 Ostatní úředníci v oblasti účetnictví</t>
  </si>
  <si>
    <t>4312 Úředníci v oblasti statistiky, finančnictví a pojišťovnictví</t>
  </si>
  <si>
    <t xml:space="preserve"> 43122 Úředníci v oblasti financí </t>
  </si>
  <si>
    <t xml:space="preserve"> 43123 Úředníci v oblasti daní</t>
  </si>
  <si>
    <t xml:space="preserve"> 43124 Úředníci v oblasti peněžnictví</t>
  </si>
  <si>
    <t xml:space="preserve"> 43125 Úředníci v oblasti pojišťovnictví</t>
  </si>
  <si>
    <t>4313 Mzdoví účetní</t>
  </si>
  <si>
    <t>4321 Úředníci ve skladech</t>
  </si>
  <si>
    <t>4322 Úředníci ve výrobě</t>
  </si>
  <si>
    <t>4323 Pracovníci v dopravě a přepravě</t>
  </si>
  <si>
    <t xml:space="preserve"> 43231 Mistři v dopravě </t>
  </si>
  <si>
    <t xml:space="preserve"> 43232 Dopravní dispečeři</t>
  </si>
  <si>
    <t xml:space="preserve"> 43233 Provozní technici v dopravě</t>
  </si>
  <si>
    <t xml:space="preserve"> 43234 Operátoři dopravy a přepravy, vozoví disponenti</t>
  </si>
  <si>
    <t xml:space="preserve"> 43235 Výpravčí</t>
  </si>
  <si>
    <t xml:space="preserve"> 43236 Dozorčí přepravy a depa</t>
  </si>
  <si>
    <t xml:space="preserve"> 43237 Komandující</t>
  </si>
  <si>
    <t xml:space="preserve"> 43239 Ostatní pracovníci v dopravě a přepravě</t>
  </si>
  <si>
    <t>4411 Knihovníci</t>
  </si>
  <si>
    <t>4412 Pracovníci poštovního provozu (kromě úředníků na přepážkách)</t>
  </si>
  <si>
    <t xml:space="preserve"> 44121 Pracovníci vnitřní poštovní služby</t>
  </si>
  <si>
    <t xml:space="preserve"> 44125 Doručovatelé listovních poštovních zásilek</t>
  </si>
  <si>
    <t xml:space="preserve"> 44126 Motorizovaní doručovatelé poštovních zásilek</t>
  </si>
  <si>
    <t>4413 Korektoři, kódovači a příbuzní pracovníci</t>
  </si>
  <si>
    <t>4415 Pracovníci evidence dat a archivů</t>
  </si>
  <si>
    <t>4416 Personální referenti</t>
  </si>
  <si>
    <t xml:space="preserve"> 44193 Úředníci v oblasti správy školství, kultury a zdravotnictví</t>
  </si>
  <si>
    <t>5111 Stevardi a jiní obslužní pracovníci v dopravě</t>
  </si>
  <si>
    <t xml:space="preserve"> 51111 Stevardi a letušky v letadlech</t>
  </si>
  <si>
    <t xml:space="preserve"> 51112 Obslužní pracovníci v dopravě (kromě stevardů a letušek v letadlech)</t>
  </si>
  <si>
    <t>5112 Průvodčí a příbuzní pracovníci v osobní dopravě</t>
  </si>
  <si>
    <t xml:space="preserve"> 51123 Revizoři v osobní dopravě</t>
  </si>
  <si>
    <t>5120 Kuchaři (kromě šéfkuchařů), pomocní kuchaři</t>
  </si>
  <si>
    <t xml:space="preserve"> 51201 Kuchaři (kromě šéfkuchařů)</t>
  </si>
  <si>
    <t xml:space="preserve"> 51203 Pomocní kuchaři</t>
  </si>
  <si>
    <t>5131 Číšníci a servírky</t>
  </si>
  <si>
    <t>5132 Barmani a příbuzní pracovníci</t>
  </si>
  <si>
    <t xml:space="preserve"> 51321 Barmani</t>
  </si>
  <si>
    <t>5141 Kadeřníci</t>
  </si>
  <si>
    <t>5142 Kosmetici a pracovníci v příbuzných oborech</t>
  </si>
  <si>
    <t xml:space="preserve"> 51423 Maséři (kromě odborných masérů ve zdravotnictví)</t>
  </si>
  <si>
    <t>5151 Vedoucí provozu stravovacích, ubytovacích a dalších zařízení</t>
  </si>
  <si>
    <t xml:space="preserve"> 51511 Vedoucí provozu školních jídelen a menz</t>
  </si>
  <si>
    <t xml:space="preserve"> 51512 Vedoucí provozu v ubytování, stravování,pohostinství (kr. školních jídelen, menz)</t>
  </si>
  <si>
    <t xml:space="preserve"> 51513 Vedoucí provozu sportovních zařízení </t>
  </si>
  <si>
    <t xml:space="preserve"> 51519 Provozní pracovníci v ostatních zařízeních</t>
  </si>
  <si>
    <t>5153 Správci objektů</t>
  </si>
  <si>
    <t>5164 Chovatelé a ošetřovatelé zvířat v zařízeních určených pro chov a příbuzní pracovníci</t>
  </si>
  <si>
    <t xml:space="preserve"> 51642 Chovatelé a ošetřovatelé laboratorních zvířat</t>
  </si>
  <si>
    <t>5169 Pracovníci v oblasti osobních služeb jinde neuvedení</t>
  </si>
  <si>
    <t>5222 Vedoucí pracovních týmů v prodejnách</t>
  </si>
  <si>
    <t>5223 Prodavači v prodejnách</t>
  </si>
  <si>
    <t xml:space="preserve"> 52231 Prodavači smíšeného zboží</t>
  </si>
  <si>
    <t xml:space="preserve"> 52232 Prodavači potravinářského zboží</t>
  </si>
  <si>
    <t xml:space="preserve"> 52233 Prodavači drobného zboží, klenotů, nábytku a bytových doplňků</t>
  </si>
  <si>
    <t xml:space="preserve"> 52234 Prodavači drogistického zboží, kosmetiky</t>
  </si>
  <si>
    <t xml:space="preserve"> 52235 Prodavači textilu, obuvi a kožené galanterie</t>
  </si>
  <si>
    <t xml:space="preserve"> 52236 Prodavači elektrotechniky, elektroniky a domácích potřeb</t>
  </si>
  <si>
    <t xml:space="preserve"> 52237 Prodavači stavebnin a příbuzného materiálu</t>
  </si>
  <si>
    <t xml:space="preserve"> 52238 Prodavači sportovních potřeb</t>
  </si>
  <si>
    <t xml:space="preserve"> 52239 Prodavači ostatního zboží v prodejnách</t>
  </si>
  <si>
    <t>5230 Pokladníci a prodavači vstupenek a jízdenek</t>
  </si>
  <si>
    <t xml:space="preserve"> 52301 Hlavní pokladníci v organizacích, prodejnách a různých zařízeních</t>
  </si>
  <si>
    <t xml:space="preserve"> 52302 Pokladníci v organizacích</t>
  </si>
  <si>
    <t xml:space="preserve"> 52303 Pokladníci v prodejnách</t>
  </si>
  <si>
    <t xml:space="preserve"> 52304 Pokladníci a prodavači vstupenek v kulturních zařízeních</t>
  </si>
  <si>
    <t xml:space="preserve"> 52305 Pokladníci a prodavači jízdenek v osobní dopravě</t>
  </si>
  <si>
    <t>5244 Prodejci po telefonu</t>
  </si>
  <si>
    <t>5245 Obsluha čerpacích stanic a mycích linek dopravních prostředků</t>
  </si>
  <si>
    <t>5246 Obsluha v zařízeních rychlého občerstvení</t>
  </si>
  <si>
    <t>5311 Pracovníci péče o děti v mimoškolských zařízeních a domácnostech</t>
  </si>
  <si>
    <t xml:space="preserve"> 53113 Pracovníci péče o děti v oblasti předškolní výchovy v mimoškolských zařízeních</t>
  </si>
  <si>
    <t>5312 Asistenti pedagogů</t>
  </si>
  <si>
    <t xml:space="preserve"> 53121 Asistenti učitelů</t>
  </si>
  <si>
    <t>5321 Ošetřovatelé a pracovníci v sociálních službách v oblasti pobytové péče</t>
  </si>
  <si>
    <t xml:space="preserve"> 53211 Ošetřovatelé v oblasti pobytové péče</t>
  </si>
  <si>
    <t xml:space="preserve"> 53212 Pracovníci přímé obslužné péče v oblasti pobytové péče</t>
  </si>
  <si>
    <t xml:space="preserve">5322 Ošetřovatelé a prac.sociálních služeb v obl. ambulantních,terénních služeb,domácí péče </t>
  </si>
  <si>
    <t xml:space="preserve"> 53221 Ošetřovatelé v oblasti ambulantních a terénních služeb a domácí péče </t>
  </si>
  <si>
    <t xml:space="preserve"> 53222 Pracovníci přímé obslužné péče ambulantních,terénních služeb,pečovatelé dom. péče</t>
  </si>
  <si>
    <t xml:space="preserve"> 53229 Ostatní pracovníci sociálních služeb v obl. ambulantních, terénních služeb a domácí péče</t>
  </si>
  <si>
    <t>5329 Pracovníci osobní péče ve zdravotní a sociální oblasti jinde neuvedení</t>
  </si>
  <si>
    <t xml:space="preserve"> 53294 Zubní instrumentáři</t>
  </si>
  <si>
    <t xml:space="preserve"> 53295 Sanitáři</t>
  </si>
  <si>
    <t>5411 Hasiči podnikových sborů</t>
  </si>
  <si>
    <t xml:space="preserve"> 54114 Hasiči podnikových sborů</t>
  </si>
  <si>
    <t>5414 Pracovníci ostrahy a bezpečnostních agentur</t>
  </si>
  <si>
    <t xml:space="preserve"> 54141 Vrátní</t>
  </si>
  <si>
    <t xml:space="preserve"> 54142 Pracovníci ostrahy, strážní</t>
  </si>
  <si>
    <t>5419 Pracovníci v oblasti ochrany a ostrahy jinde neuvedení</t>
  </si>
  <si>
    <t xml:space="preserve"> 54191 Plavčíci, strážci pláží</t>
  </si>
  <si>
    <t xml:space="preserve">6111 Pěstitelé zemědělských plodin </t>
  </si>
  <si>
    <t>6113 Zahradníci a pěstitelé v zahradnických školkách</t>
  </si>
  <si>
    <t xml:space="preserve"> 61131 Zahradníci pro pěstování zahradních rostlin</t>
  </si>
  <si>
    <t>6121 Chovatelé hospodářských zvířat (kromě drůbeže)</t>
  </si>
  <si>
    <t xml:space="preserve"> 61213 Chovatelé a ošetřovatelé skotu, koz a ovcí</t>
  </si>
  <si>
    <t>6210 Kvalifikovaní pracovníci v lesnictví a příbuzných oblastech</t>
  </si>
  <si>
    <t xml:space="preserve"> 62102 Kvalifikovaní pracovníci pro těžbu dřeva</t>
  </si>
  <si>
    <t>7112 Zedníci, kamnáři, dlaždiči a montéři suchých staveb</t>
  </si>
  <si>
    <t xml:space="preserve"> 71121 Zedníci (kromě zedníků ohnivzdorného zdiva)</t>
  </si>
  <si>
    <t xml:space="preserve"> 71122 Kamnáři, zedníci ohnivzdorného zdiva</t>
  </si>
  <si>
    <t>7114 Betonáři, železobetonáři a příbuzní pracovníci</t>
  </si>
  <si>
    <t>7115 Tesaři a stavební truhláři</t>
  </si>
  <si>
    <t xml:space="preserve"> 71151 Tesaři</t>
  </si>
  <si>
    <t xml:space="preserve"> 71152 Stavební truhláři</t>
  </si>
  <si>
    <t>7119 Ostatní řemeslníci a kvalifikovaní pracovníci hlavní stavební výroby</t>
  </si>
  <si>
    <t xml:space="preserve"> 71191 Stavební údržbáři budov a inženýrských děl</t>
  </si>
  <si>
    <t xml:space="preserve"> 71194 Stavební montéři (kromě montérů suchých staveb)</t>
  </si>
  <si>
    <t xml:space="preserve"> 71195 Kvalifikovaní stavební dělníci hlavní stavební výroby</t>
  </si>
  <si>
    <t>7122 Podlaháři a obkladači</t>
  </si>
  <si>
    <t>7126 Instalatéři, potrubáři, stavební zámečníci a stavební klempíři</t>
  </si>
  <si>
    <t xml:space="preserve"> 71261 Stavební instalatéři</t>
  </si>
  <si>
    <t xml:space="preserve"> 71262 Instalatéři plynovodů</t>
  </si>
  <si>
    <t xml:space="preserve"> 71263 Instalatéři vodovodů</t>
  </si>
  <si>
    <t xml:space="preserve"> 71264 Instalatéři ústředního topení</t>
  </si>
  <si>
    <t xml:space="preserve"> 71265 Potrubáři</t>
  </si>
  <si>
    <t xml:space="preserve"> 71266 Stavební zámečníci</t>
  </si>
  <si>
    <t>7127 Mechanici klimatizací a chladicích zařízení</t>
  </si>
  <si>
    <t>7131 Malíři (včetně stavebních lakýrníků a natěračů), tapetáři</t>
  </si>
  <si>
    <t xml:space="preserve"> 71311 Malíři interiérů</t>
  </si>
  <si>
    <t>7132 Lakýrníci a natěrači (kromě stavebních)</t>
  </si>
  <si>
    <t xml:space="preserve"> 71321 Lakýrníci automobilů a jiných vozidel</t>
  </si>
  <si>
    <t xml:space="preserve"> 71322 Lakýrníci a natěrači kovů, kovových výrobků</t>
  </si>
  <si>
    <t xml:space="preserve">7211 Modeláři, formíři, jádraři a slévači ve slévárnách </t>
  </si>
  <si>
    <t xml:space="preserve"> 72112 Formíři a jádraři ve slévárnách</t>
  </si>
  <si>
    <t>7212 Svářeči, řezači plamenem a páječi</t>
  </si>
  <si>
    <t xml:space="preserve"> 72121 Svářeči</t>
  </si>
  <si>
    <t xml:space="preserve"> 72122 Řezači plamenem</t>
  </si>
  <si>
    <t xml:space="preserve"> 72123 Páječi</t>
  </si>
  <si>
    <t xml:space="preserve">7213 Pracovníci na zpracování plechu </t>
  </si>
  <si>
    <t xml:space="preserve"> 72132 Karosáři a autoklempíři</t>
  </si>
  <si>
    <t>7214 Montéři kovových konstrukcí</t>
  </si>
  <si>
    <t>7221 Kováři</t>
  </si>
  <si>
    <t>7222 Nástrojaři a příbuzní pracovníci</t>
  </si>
  <si>
    <t xml:space="preserve"> 72221 Nástrojaři</t>
  </si>
  <si>
    <t xml:space="preserve"> 72222 Zámečníci strojů</t>
  </si>
  <si>
    <t xml:space="preserve"> 72223 Provozní zámečníci, údržbáři</t>
  </si>
  <si>
    <t xml:space="preserve"> 72224 Strojírenští kovodělníci</t>
  </si>
  <si>
    <t>7223 Seřizovači a obsluha obráběcích strojů (kromě dřevoobráběcích)</t>
  </si>
  <si>
    <t xml:space="preserve"> 72231 Seřizovači a obsluha konvenčních soustruhů</t>
  </si>
  <si>
    <t xml:space="preserve"> 72232 Seřizovači a obsluha konvenčních fréz</t>
  </si>
  <si>
    <t xml:space="preserve"> 72233 Seřizovači a obsluha konvenčních strojů na broušení</t>
  </si>
  <si>
    <t xml:space="preserve"> 72234 Seřizovači a obsluha konvenčních strojů na vrtání</t>
  </si>
  <si>
    <t xml:space="preserve"> 72236 Seřizovači a obsluha konvenčních strojů na řezání</t>
  </si>
  <si>
    <t xml:space="preserve"> 72237 Seřizovači a obsluha číslicově řízených strojů</t>
  </si>
  <si>
    <t xml:space="preserve"> 72239 Seřizovači a obsluha ostatních obráběcích strojů (kromě dřevoobráběcích)</t>
  </si>
  <si>
    <t>7224 Brusiči, leštiči a ostřiči nástrojů a kovů</t>
  </si>
  <si>
    <t xml:space="preserve"> 72241 Brusiči nástrojů a kovů</t>
  </si>
  <si>
    <t xml:space="preserve"> 72242 Leštiči nástrojů a kovů</t>
  </si>
  <si>
    <t>7231 Mechanici a opraváři motorových vozidel</t>
  </si>
  <si>
    <t xml:space="preserve"> 72311 Mechanici a opraváři osobních automobilů</t>
  </si>
  <si>
    <t xml:space="preserve"> 72312 Mechanici a opraváři nákladních automobilů</t>
  </si>
  <si>
    <t xml:space="preserve"> 72313 Mechanici a opraváři autobusů a trolejbusů</t>
  </si>
  <si>
    <t>7232 Mechanici a opraváři leteckých motorů a zařízení</t>
  </si>
  <si>
    <t>7233 Mechanici a opraváři zemědělských, průmyslových a jiných strojů a zařízení</t>
  </si>
  <si>
    <t xml:space="preserve"> 72332 Mechanici a opraváři kolejových vozidel</t>
  </si>
  <si>
    <t xml:space="preserve"> 72333 Mechanici a opraváři obráběcích strojů</t>
  </si>
  <si>
    <t xml:space="preserve"> 72334 Mechanici a opraváři zemědělských a lesnických strojů a zařízení</t>
  </si>
  <si>
    <t xml:space="preserve"> 72335 Mechanici a opraváři průmyslových strojů a zařízení</t>
  </si>
  <si>
    <t xml:space="preserve"> 72336 Mechanici a opraváři těžebních, stavebních a zemních strojů a zařízení</t>
  </si>
  <si>
    <t xml:space="preserve"> 72339 Mechanici a opraváři ostatních strojů a zařízení (kromě přesných strojů)</t>
  </si>
  <si>
    <t>7311 Výrobci, mechanici a opraváři přesných přístrojů a zařízení</t>
  </si>
  <si>
    <t xml:space="preserve"> 73112 Výrobci, mechanici a opraváři měřicích a regulačních zařízení (kromě elektro)</t>
  </si>
  <si>
    <t>7314 Keramici a pracovníci v příbuzných oborech</t>
  </si>
  <si>
    <t xml:space="preserve"> 73142 Keramici (kromě uměleckých)</t>
  </si>
  <si>
    <t xml:space="preserve"> 73149 Ostatní řemeslní pracovníci v keramice</t>
  </si>
  <si>
    <t>7322 Tiskaři</t>
  </si>
  <si>
    <t>7411 Stavební a provozní elektrikáři</t>
  </si>
  <si>
    <t>7412 Elektromechanici</t>
  </si>
  <si>
    <t xml:space="preserve"> 74121 Elektromechanici elektrických zařízení (kromě zařízení v dopravních prostředcích)</t>
  </si>
  <si>
    <t xml:space="preserve"> 74122 Elektromechanici elektrických zařízení v dopravních prostředcích</t>
  </si>
  <si>
    <t xml:space="preserve"> 74123 Provozní elektromechanici</t>
  </si>
  <si>
    <t>7413 Montéři a opraváři elektrických vedení</t>
  </si>
  <si>
    <t xml:space="preserve"> 74131 Montéři a opraváři silnoproudých elektrických vedení</t>
  </si>
  <si>
    <t>7421 Mechanici a opraváři elektronických přístrojů</t>
  </si>
  <si>
    <t>7422 Mechanici a opraváři informačních a komunikačních technologií</t>
  </si>
  <si>
    <t xml:space="preserve">7511 Zpracovatelé masa, ryb a příbuzní pracovníci </t>
  </si>
  <si>
    <t xml:space="preserve"> 75111 Řezníci a uzenáři</t>
  </si>
  <si>
    <t xml:space="preserve"> 75119 Ostatní zpracovatelé masa, ryb a příbuzní pracovníci </t>
  </si>
  <si>
    <t xml:space="preserve">7512 Pekaři, cukráři (kromě šéfcukrářů) a výrobci cukrovinek </t>
  </si>
  <si>
    <t xml:space="preserve"> 75121 Pekaři</t>
  </si>
  <si>
    <t>7515 Ochutnávači, degustátoři a kontroloři kvality potravin a nápojů a příbuzní pracovníci</t>
  </si>
  <si>
    <t xml:space="preserve"> 75152 Kontroloři kvality potravin a nápojů, laboranti</t>
  </si>
  <si>
    <t>7521 Obsluha pil a jiných zařízení na prvotní zpracování dřeva</t>
  </si>
  <si>
    <t>7522 Truhláři (kromě stavebních) a pracovníci v příbuzných oborech</t>
  </si>
  <si>
    <t xml:space="preserve">7523 Seřizovači a obsluha dřevoobráběcích strojů na výrobu dřevěných výrobků </t>
  </si>
  <si>
    <t xml:space="preserve"> 75231 Seřizovači, obsluha konvenčních dřevoobráběcích strojů na výrobu dřevěných výrobků</t>
  </si>
  <si>
    <t xml:space="preserve"> 75232 Seřizovači, obsluha číslicově řízených dřevoobráběcích strojů na výrobu dřev.výrobků </t>
  </si>
  <si>
    <t xml:space="preserve"> 75323 Střihači textilu, kůží a podobných materiálů </t>
  </si>
  <si>
    <t>7533 Švadleny, šičky, vyšívači a pracovníci v příbuzných oborech</t>
  </si>
  <si>
    <t>7534 Čalouníci a příbuzní pracovníci</t>
  </si>
  <si>
    <t>7543 Kvalitáři a testovači výrobků, laboranti (kromě potravin a nápojů)</t>
  </si>
  <si>
    <t>7549 Řemeslní pracovníci a pracovníci v dalších oborech jinde neuvedení</t>
  </si>
  <si>
    <t xml:space="preserve"> 75491 Báňští záchranáři a mechanici báňské záchranné služby</t>
  </si>
  <si>
    <t xml:space="preserve"> 75492 Modeláři a formíři (kromě modelářů a formířů ve slévárenství)</t>
  </si>
  <si>
    <t>8111 Obsluha důlních zařízení (včetně horníků)</t>
  </si>
  <si>
    <t xml:space="preserve"> 81115 Horníci povrchové těžby strojní</t>
  </si>
  <si>
    <t xml:space="preserve"> 81116 Obsluha razicích strojů, štítů, strojníci tuneláři</t>
  </si>
  <si>
    <t xml:space="preserve"> 81117 Obsluha důlních vrtacích strojů a rypadel</t>
  </si>
  <si>
    <t xml:space="preserve"> 81118 Strojníci báňských zařízení</t>
  </si>
  <si>
    <t>8112 Obsluha zařízení na úpravu rudných a nerudných surovin</t>
  </si>
  <si>
    <t xml:space="preserve"> 81121 Obsluha zařízení na úpravu rudných surovin</t>
  </si>
  <si>
    <t xml:space="preserve"> 81122 Obsluha zařízení na úpravu nerudných surovin</t>
  </si>
  <si>
    <t>8113 Vrtači a příbuzní pracovníci</t>
  </si>
  <si>
    <t xml:space="preserve">8114 Obsluha strojů na výrobu výrobků z cementu, kamene a ostatních nerostů </t>
  </si>
  <si>
    <t xml:space="preserve"> 81141 Obsluha strojů na výrobu stavebních hmot</t>
  </si>
  <si>
    <t xml:space="preserve">8121 Obsluha zařízení na zpracování kovů </t>
  </si>
  <si>
    <t xml:space="preserve"> 81212 Obsluha zařízení ve slévárenství (taviči, slévači)</t>
  </si>
  <si>
    <t xml:space="preserve"> 81213 Obsluha zařízení na tepelné zpracování kovů</t>
  </si>
  <si>
    <t xml:space="preserve"> 81214 Obsluha zařízení na tažení a protlačování kovů</t>
  </si>
  <si>
    <t xml:space="preserve"> 81215 Obsluha zařízení na tváření kovů ve válcovnách</t>
  </si>
  <si>
    <t xml:space="preserve"> 81216 Obsluha kovacích lisů a bucharů</t>
  </si>
  <si>
    <t xml:space="preserve"> 81219 Obsluha ostatních zařízení na zpracování kovů</t>
  </si>
  <si>
    <t>8122 Obsluha lakovacích a jiných zařízení na povrchovou úpravu kovů a jiných materiálů</t>
  </si>
  <si>
    <t xml:space="preserve"> 81221 Obsluha lakovacích zařízení na povrchovou úpravu kovů a jiných materiálů</t>
  </si>
  <si>
    <t xml:space="preserve"> 81222 Obsluha zařízení (kromě lakovacích) na povrchovou úpravu kovů a jiných materiálů</t>
  </si>
  <si>
    <t>8131 Obsluha strojů a zařízení pro chemickou výrobu</t>
  </si>
  <si>
    <t xml:space="preserve"> 81311 Obsluha strojů a zařízení pro zpracování chemikálií drcením, mícháním, teplem apod.</t>
  </si>
  <si>
    <t xml:space="preserve"> 81312 Obsluha strojů a zařízení pro zpracování ropy a zemního plynu</t>
  </si>
  <si>
    <t xml:space="preserve"> 81313 Obsluha strojů a zařízení pro farmaceutickou výrobu</t>
  </si>
  <si>
    <t xml:space="preserve"> 81315 Obsluha strojů a zařízení na zprac.nebezpečného materiálu</t>
  </si>
  <si>
    <t xml:space="preserve"> 81316 Obsluha strojů a zařízení na výrobu koksu</t>
  </si>
  <si>
    <t xml:space="preserve"> 81317 Obsluha strojů a zařízení na výrobu střeliva a výbušnin</t>
  </si>
  <si>
    <t xml:space="preserve"> 81319 Obsluha ostatních strojů a zařízení pro chemickou výrobu</t>
  </si>
  <si>
    <t>8141 Obsluha strojů na výrobu a zpracování výrobků z pryže</t>
  </si>
  <si>
    <t>8142 Obsluha strojů na výrobu a zpracování výrobků z plastu</t>
  </si>
  <si>
    <t>8143 Obsluha strojů na výrobu a zpracování výrobků z papíru</t>
  </si>
  <si>
    <t>8151 Obsluha strojů na úpravu vláken, dopřádání a navíjení příze a nití</t>
  </si>
  <si>
    <t>8152 Obsluha tkacích a pletacích strojů</t>
  </si>
  <si>
    <t xml:space="preserve"> 81521 Obsluha tkacích strojů</t>
  </si>
  <si>
    <t>8153 Obsluha šicích a vyšívacích strojů</t>
  </si>
  <si>
    <t>8157 Obsluha strojů v prádelnách a čistírnách</t>
  </si>
  <si>
    <t>8159 Obsluha strojů na výrobu, úpravu textilních, kožených, kožešinových výrobků j. n.</t>
  </si>
  <si>
    <t xml:space="preserve"> 81599 Obsluha ost. strojů na výrobu,úpravu textilních,kožených,kožešinových výrobků  j.n.</t>
  </si>
  <si>
    <t>8160 Obsluha strojů na výrobu potravin a příbuzných výrobků</t>
  </si>
  <si>
    <t xml:space="preserve"> 81601 Obsluha strojů na zpracování a konzervování masa a ryb</t>
  </si>
  <si>
    <t xml:space="preserve"> 81602 Obsluha strojů na výrobu pečiva, čokolády a cukrovinek</t>
  </si>
  <si>
    <t xml:space="preserve"> 81605 Obsluha strojů na výrobu nápojů</t>
  </si>
  <si>
    <t xml:space="preserve"> 81609 Obsluha ostat. strojů a zařízení na výrobu,zprac.,uchování potravin a příb. výrobků</t>
  </si>
  <si>
    <t>8171 Obsluha strojů a zařízení na výrobu a zpracování papíru</t>
  </si>
  <si>
    <t>8172 Obsluha automatizovaných strojů a zařízení na prvotní zpracování dřeva</t>
  </si>
  <si>
    <t>8181 Obsluha strojů a zařízení na výrobu skla, keramiky a stavebnin</t>
  </si>
  <si>
    <t xml:space="preserve"> 81811 Obsluha strojů a zařízení na výrobu skla </t>
  </si>
  <si>
    <t xml:space="preserve"> 81812 Obsluha strojů a zařízení na výrobu keramiky a porcelánu (kromě cihel a dlaždic)</t>
  </si>
  <si>
    <t xml:space="preserve"> 81813 Obsluha strojů a zařízení na výrobu cihel, dlaždic a jiných kameninových výrobků</t>
  </si>
  <si>
    <t xml:space="preserve"> 81814 Obsluha strojů a zařízení na betonové výrobky</t>
  </si>
  <si>
    <t>8182 Obsluha parních turbín, kotlů a příbuzných zařízení</t>
  </si>
  <si>
    <t xml:space="preserve"> 81821 Obsluha parních turbín</t>
  </si>
  <si>
    <t xml:space="preserve"> 81822 Obsluha kotlů na vytápění, ohřívačů a výměníků (kromě obsluhy kotlů lodí a lokomotiv)</t>
  </si>
  <si>
    <t xml:space="preserve"> 81825 Obsluha zařízení spaloven</t>
  </si>
  <si>
    <t>8183 Obsluha strojů na balení, plnění a etiketování</t>
  </si>
  <si>
    <t>8189 Obsluha stacionárních strojů a zařízení jinde neuvedená</t>
  </si>
  <si>
    <t xml:space="preserve"> 81891 Obsluha zařízení ve vodárenství a vodohospodářství (včetně čistíren vody)</t>
  </si>
  <si>
    <t xml:space="preserve"> 81893 Obsluha zařízení na úpravu kovového odpadu</t>
  </si>
  <si>
    <t xml:space="preserve"> 81895 Obsluha zařízení na výrobu kabelů a lan</t>
  </si>
  <si>
    <t xml:space="preserve"> 81896 Obsluha zařízení na výrobu a rozvod energií</t>
  </si>
  <si>
    <t xml:space="preserve"> 81897 Obsluha průmyslových robotů</t>
  </si>
  <si>
    <t>8211 Montážní dělníci mechanických zařízení</t>
  </si>
  <si>
    <t>8212 Montážní dělníci elektrických, energetických a elektronických zařízení</t>
  </si>
  <si>
    <t xml:space="preserve"> 82121 Montážní dělníci elektrických a energetických zařízení</t>
  </si>
  <si>
    <t xml:space="preserve"> 82122 Montážní dělníci elektronických zařízení</t>
  </si>
  <si>
    <t>8219 Montážní dělníci ostatních výrobků</t>
  </si>
  <si>
    <t xml:space="preserve"> 82191 Montážní dělníci výrobků z kovů</t>
  </si>
  <si>
    <t xml:space="preserve"> 82192 Montážní dělníci výrobků z pryže a plastů</t>
  </si>
  <si>
    <t xml:space="preserve"> 82193 Montážní dělníci výrobků ze dřeva a příbuzných materiálů</t>
  </si>
  <si>
    <t xml:space="preserve"> 82195 Montážní dělníci výrobků z textilu a kůže</t>
  </si>
  <si>
    <t xml:space="preserve"> 82197 Montážní dělníci výrobků z kombinovaných materiálů</t>
  </si>
  <si>
    <t>8311 Strojvedoucí a řidiči kolejových motorových vozíků</t>
  </si>
  <si>
    <t xml:space="preserve"> 83111 Strojvedoucí důlní kolejové dopravy</t>
  </si>
  <si>
    <t xml:space="preserve"> 83112 Strojvedoucí lokomotiv, vlaků</t>
  </si>
  <si>
    <t>8312 Signalisti, brzdaři, výhybkáři, posunovači a příbuzní pracovníci</t>
  </si>
  <si>
    <t xml:space="preserve"> 83121 Vlakvedoucí v nákladní dopravě</t>
  </si>
  <si>
    <t xml:space="preserve"> 83122 Vedoucí posunu, posunovači, brzdaři</t>
  </si>
  <si>
    <t xml:space="preserve"> 83123 Signalisti</t>
  </si>
  <si>
    <t xml:space="preserve"> 83124 Výhybkáři, výhybkáři - točnáři</t>
  </si>
  <si>
    <t xml:space="preserve"> 83125 Tranzitéři (dělníci)</t>
  </si>
  <si>
    <t xml:space="preserve"> 83127 Staniční dozorci (dělníci)</t>
  </si>
  <si>
    <t xml:space="preserve"> 83128 Hradlaři - hláskaři</t>
  </si>
  <si>
    <t xml:space="preserve">8322 Řidiči osobních a malých dodávkových automobilů, taxikáři </t>
  </si>
  <si>
    <t xml:space="preserve"> 83221 Řidiči osobních a malých dodávkových automobilů (kr.taxi,zdrav.dopr.služby)</t>
  </si>
  <si>
    <t xml:space="preserve"> 83223 Řidiči zdravotnické dopravní služby</t>
  </si>
  <si>
    <t>8331 Řidiči autobusů, trolejbusů a tramvají</t>
  </si>
  <si>
    <t xml:space="preserve"> 83311 Řidiči autobusů v městské hromadné dopravě</t>
  </si>
  <si>
    <t xml:space="preserve"> 83312 Řidiči autobusů v dálkové přepravě osob</t>
  </si>
  <si>
    <t xml:space="preserve"> 83313 Řidiči trolejbusů</t>
  </si>
  <si>
    <t xml:space="preserve"> 83314 Řidiči tramvají</t>
  </si>
  <si>
    <t>8332 Řidiči nákladních automobilů, tahačů a speciálních vozidel</t>
  </si>
  <si>
    <t xml:space="preserve"> 83321 Řidiči nákladních automobilů (kromě tahačů)</t>
  </si>
  <si>
    <t xml:space="preserve"> 83322 Řidiči tahačů</t>
  </si>
  <si>
    <t xml:space="preserve"> 83323 Řidiči popelářských vozů</t>
  </si>
  <si>
    <t xml:space="preserve"> 83329 Řidiči ostatních speciálních vozidel</t>
  </si>
  <si>
    <t>8341 Řidiči a obsluha zemědělských a lesnických strojů</t>
  </si>
  <si>
    <t xml:space="preserve"> 83411 Řidiči a obsluha zemědělských strojů</t>
  </si>
  <si>
    <t>8342 Obsluha železničních, zemních a příbuzných strojů a zařízení</t>
  </si>
  <si>
    <t xml:space="preserve"> 83422 Obsluha zemních a příbuzných strojů</t>
  </si>
  <si>
    <t>8343 Obsluha jeřábů, zdvihacích a podobných manipulačních zařízení</t>
  </si>
  <si>
    <t xml:space="preserve"> 83431 Obsluha jeřábů</t>
  </si>
  <si>
    <t xml:space="preserve"> 83432 Obsluha zdvihacích a skladovacích zařízení</t>
  </si>
  <si>
    <t>8344 Obsluha vysokozdvižných a jiných vozíků a skladníci</t>
  </si>
  <si>
    <t xml:space="preserve"> 83441 Řidiči vysokozdvižných vozíků</t>
  </si>
  <si>
    <t xml:space="preserve"> 83442 Řidiči paletovacích vozíků</t>
  </si>
  <si>
    <t xml:space="preserve"> 83443 Skladníci, obsluha manipulačních vozíků</t>
  </si>
  <si>
    <t>9112 Uklízeči a pomocníci v hotelích, administrativních, průmyslových a jiných objektech</t>
  </si>
  <si>
    <t xml:space="preserve"> 91121 Uklízeči a pomocníci v administrativních objektech</t>
  </si>
  <si>
    <t xml:space="preserve"> 91122 Uklízeči a pomocníci ve zdravotnických a sociálních zařízeních</t>
  </si>
  <si>
    <t xml:space="preserve"> 91123 Uklízeči a pomocníci v ubytovacích a vzdělávacích zařízeních</t>
  </si>
  <si>
    <t xml:space="preserve"> 91124 Uklízeči stravovacích zařízeních, potravinářských, farmaceutických výrobních prostor</t>
  </si>
  <si>
    <t xml:space="preserve"> 91125 Uklízeči veřejných dopravních prostředků</t>
  </si>
  <si>
    <t xml:space="preserve"> 91126 Uklízeči výrobních prostor (kromě potravinářské a farmaceutické výroby) a skladů</t>
  </si>
  <si>
    <t xml:space="preserve"> 91127 Uklízeči prodejních prostor</t>
  </si>
  <si>
    <t xml:space="preserve"> 91129 Uklízeči a pomocníci kulturních, sportovních a podobných zařízení</t>
  </si>
  <si>
    <t xml:space="preserve">9121 Pracovníci pro ruční praní a žehlení </t>
  </si>
  <si>
    <t>9122 Pracovníci pro ruční mytí vozidel a pomocní pracovníci autoservisu</t>
  </si>
  <si>
    <t>9211 Pomocní pracovníci v rostlinné výrobě</t>
  </si>
  <si>
    <t>9311 Pomocní pracovníci v oblasti těžby</t>
  </si>
  <si>
    <t xml:space="preserve"> 93112 Pomocní pracovníci při povrchové těžbě</t>
  </si>
  <si>
    <t xml:space="preserve"> 93113 Pomocní pracovníci při úpravě nerostných surovin</t>
  </si>
  <si>
    <t xml:space="preserve"> 93114 Pomocní pracovníci na povrchu hornických provozů</t>
  </si>
  <si>
    <t>9312 Figuranti, dělníci výkopových prací a dělníci v oblasti výstavby inženýrských děl</t>
  </si>
  <si>
    <t xml:space="preserve"> 93122 Dělníci výkopových prací</t>
  </si>
  <si>
    <t xml:space="preserve"> 93123 Dělníci v oblasti výstavby a údržby inženýrských děl</t>
  </si>
  <si>
    <t>9313 Dělníci v oblasti výstavby budov</t>
  </si>
  <si>
    <t>9321 Ruční baliči, plniči a etiketovači</t>
  </si>
  <si>
    <t>9329 Manipulační a ostatní pomocní dělníci ve výrobě</t>
  </si>
  <si>
    <t xml:space="preserve"> 93291 Manipulační dělníci ve výrobě</t>
  </si>
  <si>
    <t xml:space="preserve"> 93292 Pomocní dělníci ve výrobě</t>
  </si>
  <si>
    <t xml:space="preserve"> 93293 Pomocní montážní dělníci</t>
  </si>
  <si>
    <t>9333 Pomocní manipulační pracovníci (kromě výroby)</t>
  </si>
  <si>
    <t xml:space="preserve"> 93331 Pomocní skladníci</t>
  </si>
  <si>
    <t xml:space="preserve"> 93332 Pomocní manipulační pracovníci v dopravě</t>
  </si>
  <si>
    <t xml:space="preserve"> 93333 Pomocní pracovníci obchodního provozu</t>
  </si>
  <si>
    <t>9334 Doplňovači zboží</t>
  </si>
  <si>
    <t xml:space="preserve">9411 Pracovníci pro přípravu rychlého občerstvení </t>
  </si>
  <si>
    <t xml:space="preserve"> 94112 Pracovníci přípravy jídel v zařízeních rychlého občerstvení a ve výdejnách jídla</t>
  </si>
  <si>
    <t>9412 Pomocníci v kuchyni</t>
  </si>
  <si>
    <t>9611 Pracovníci odvozu a recyklace odpadů</t>
  </si>
  <si>
    <t>9612 Třídiči odpadů</t>
  </si>
  <si>
    <t>9613 Uklízeči veřejných prostranství, čističi kanalizací a příbuzní pracovníci</t>
  </si>
  <si>
    <t xml:space="preserve"> 96132 Čističi kanalizací</t>
  </si>
  <si>
    <t xml:space="preserve"> 96139 Ostatní pracovníci v oblasti odpadu a čištění</t>
  </si>
  <si>
    <t>9622 Pomocní pracovníci údržby budov a souvisejících prostor</t>
  </si>
  <si>
    <t xml:space="preserve">9623 Pracovníci provádějící odečet měřidel a výběrčí peněz z prodejních automatů </t>
  </si>
  <si>
    <t>PLS-M8r</t>
  </si>
  <si>
    <t>ISPV2011Q2</t>
  </si>
  <si>
    <t>Hrubý měsíční plat podle podskupin a kategorií zaměstnání CZ-ISCO</t>
  </si>
  <si>
    <t>hrubý měsíční plat</t>
  </si>
  <si>
    <t>diferenciace hrubého měsíčního platu</t>
  </si>
  <si>
    <t>0110 Generálové a důstojníci v ozbrojených silách</t>
  </si>
  <si>
    <t xml:space="preserve"> 01102 Vyšší důstojníci v ozbrojených silách</t>
  </si>
  <si>
    <t xml:space="preserve"> 01103 Nižší důstojníci v ozbrojených silách </t>
  </si>
  <si>
    <t>0210 Poddůstojníci v ozbrojených silách</t>
  </si>
  <si>
    <t>0310 Zaměstnanci v ozbrojených silách (kr.generálů,důstojníků,poddůstojníků)</t>
  </si>
  <si>
    <t xml:space="preserve"> 03101 Praporčíci v ozbrojených silách </t>
  </si>
  <si>
    <t>1112 Nejvyšší státní úředníci</t>
  </si>
  <si>
    <t xml:space="preserve"> 11123 Nejvyšší státní úředníci ústředních státních orgánů</t>
  </si>
  <si>
    <t xml:space="preserve"> 11124 Nejvyšší státní úředníci obrany a bezpečnosti státu a požární ochrany</t>
  </si>
  <si>
    <t xml:space="preserve"> 11125 Nejvyšší státní úředníci v oblasti veřejné správy (kromě ústředních státních orgánů)</t>
  </si>
  <si>
    <t xml:space="preserve"> 11127 Vedoucí kanceláře, sekretariátu ústředních orgánů</t>
  </si>
  <si>
    <t>1113 Představitelé samosprávy</t>
  </si>
  <si>
    <t>1114 Nejvyšší představitelé politických, zájmových a příbuzných organizací</t>
  </si>
  <si>
    <t xml:space="preserve"> 12123 Řídící pracovníci v oblasti zaměstnanosti</t>
  </si>
  <si>
    <t xml:space="preserve"> 12196 Řídící pracovníci zahraničních vztahů a služeb, vnitřních věcí státu a reg. roz.</t>
  </si>
  <si>
    <t xml:space="preserve">1222 Řídící pracovníci v oblasti reklamy a styku s veřejností </t>
  </si>
  <si>
    <t xml:space="preserve"> 13115 Řídící pracovníci v oblasti životního prostředí</t>
  </si>
  <si>
    <t xml:space="preserve"> 13234 Řídící pracovníci v zeměměřictví a kartografii</t>
  </si>
  <si>
    <t>1341 Řídící pracovníci v oblasti péče o děti</t>
  </si>
  <si>
    <t xml:space="preserve"> 13411 Řídící pracovníci v oblasti předškolní výchovy (kr.žáků se spec. vzděl. potřeb.)</t>
  </si>
  <si>
    <t xml:space="preserve"> 13413 Řídící pracovníci v oblasti mimoškolní výchovy</t>
  </si>
  <si>
    <t xml:space="preserve"> 13421 Náměstci pro zdravotní péči</t>
  </si>
  <si>
    <t xml:space="preserve"> 13431 Náměstci v oblasti péče o seniory</t>
  </si>
  <si>
    <t xml:space="preserve"> 13434 Vrchní sestry v oblasti péče o seniory</t>
  </si>
  <si>
    <t xml:space="preserve"> 13441 Řídící pracovníci v oblasti důchodových, nemocenských, sociálních a jiných dávek</t>
  </si>
  <si>
    <t xml:space="preserve"> 13442 Řídící pracovníci v oblasti pobytových sociálních služeb (kromě péče o seniory)</t>
  </si>
  <si>
    <t xml:space="preserve"> 13451 Řídící pracovníci na základních školách</t>
  </si>
  <si>
    <t xml:space="preserve"> 13454 Řídící pracovníci na vyšších odborných školách</t>
  </si>
  <si>
    <t xml:space="preserve"> 13491 Řídící pracovníci knihoven, muzeí a v příbuzných oblastech</t>
  </si>
  <si>
    <t xml:space="preserve"> 13492 Řídící pracovníci obrany a bezpečnosti státu a požární ochrany</t>
  </si>
  <si>
    <t xml:space="preserve"> 14125 Řídící pracovníci ve školních jídelnách</t>
  </si>
  <si>
    <t xml:space="preserve"> 14395 Řídící pracovníci v oblasti veterinárních činností</t>
  </si>
  <si>
    <t xml:space="preserve"> 21113 Radiologičtí fyzici</t>
  </si>
  <si>
    <t>2112 Meteorologové</t>
  </si>
  <si>
    <t xml:space="preserve"> 21144 Hydrologové</t>
  </si>
  <si>
    <t xml:space="preserve"> 21312 Genetici</t>
  </si>
  <si>
    <t xml:space="preserve"> 21315 Zoologové</t>
  </si>
  <si>
    <t xml:space="preserve"> 21317 Farmakologové, toxikologové</t>
  </si>
  <si>
    <t xml:space="preserve"> 21324 Specialisté v oblasti rybářství</t>
  </si>
  <si>
    <t>2133 Specialisté v oblasti ochrany životního prostředí (kromě průmyslové ekologie)</t>
  </si>
  <si>
    <t xml:space="preserve"> 21415 Specialisté v oblasti krizového řízení</t>
  </si>
  <si>
    <t xml:space="preserve"> 21494 Inženýři přípravy a realizace investic, inženýringu v ostatních oborech</t>
  </si>
  <si>
    <t xml:space="preserve"> 21498 Biomedicínští inženýři</t>
  </si>
  <si>
    <t>2161 Stavební architekti</t>
  </si>
  <si>
    <t>2162 Zahradní a krajinní architekti</t>
  </si>
  <si>
    <t>2165 Kartografové a zeměměřiči</t>
  </si>
  <si>
    <t xml:space="preserve"> 22113 Lékaři bez atestace (v oborech praktického lékařství)</t>
  </si>
  <si>
    <t xml:space="preserve"> 22123 Lékaři v gynekologii a porodnictví</t>
  </si>
  <si>
    <t xml:space="preserve"> 22124 Lékaři v psychiatrických oborech</t>
  </si>
  <si>
    <t xml:space="preserve"> 22216 Sestry pro péči v chirurgických oborech</t>
  </si>
  <si>
    <t xml:space="preserve"> 22217 Sestry pro péči v psychiatrických oborech</t>
  </si>
  <si>
    <t xml:space="preserve"> 22221 Staniční sestry v oblasti porodní asistence</t>
  </si>
  <si>
    <t xml:space="preserve"> 22222 Porodní asistentky pro intenzivní péči</t>
  </si>
  <si>
    <t xml:space="preserve"> 22223 Porodní asistentky pro perioperační péči</t>
  </si>
  <si>
    <t xml:space="preserve">2250 Veterinární lékaři </t>
  </si>
  <si>
    <t xml:space="preserve"> 22611 Zubní lékaři bez specializace</t>
  </si>
  <si>
    <t xml:space="preserve"> 22623 Farmaceuti se specializací pro nemocniční lékárenství</t>
  </si>
  <si>
    <t>2263 Specialisté v oblasti ochrany veřejného zdraví</t>
  </si>
  <si>
    <t xml:space="preserve"> 22641 Odborní fyzioterapeuti pro neurologii</t>
  </si>
  <si>
    <t>2266 Specialisté v oblasti audiologie a řečové terapie</t>
  </si>
  <si>
    <t xml:space="preserve"> 22661 Kliničtí logopedi</t>
  </si>
  <si>
    <t xml:space="preserve"> 22662 Logopedi (kromě klinických logopedů)</t>
  </si>
  <si>
    <t>2267 Specialisté v oblasti oční optiky a optometrie</t>
  </si>
  <si>
    <t>2269 Specialisté v oblasti zdravotnictví jinde neuvedení</t>
  </si>
  <si>
    <t xml:space="preserve"> 23107 Učitelé na vyšších odborných školách</t>
  </si>
  <si>
    <t xml:space="preserve"> 23201 Učitelé odborných předmětů (kromě pro žáky se speciálními vzdělávacími potřebami)</t>
  </si>
  <si>
    <t xml:space="preserve"> 23202 Učitelé praktického vyučování (kromě pro žáky se speciálními vzdělávacími potřebami)</t>
  </si>
  <si>
    <t xml:space="preserve"> 23203 Učitelé odborného výcviku (kromě pro žáky se speciálními vzdělávacími potřebami)</t>
  </si>
  <si>
    <t xml:space="preserve"> 23302 Učitelé na konzervatořích</t>
  </si>
  <si>
    <t xml:space="preserve"> 23303 Učitelé na 2. stupni základních škol </t>
  </si>
  <si>
    <t xml:space="preserve">2341 Učitelé na 1. stupni základních škol </t>
  </si>
  <si>
    <t xml:space="preserve"> 23411 Učitelé na 1. stupni základních škol (kromě v přípravných třídách základních škol)</t>
  </si>
  <si>
    <t xml:space="preserve"> 23412 Učitelé v přípravných třídách základních škol</t>
  </si>
  <si>
    <t xml:space="preserve"> 23511 Specialisté metod výchovy a vzdělávání</t>
  </si>
  <si>
    <t xml:space="preserve"> 23512 Školní inspektoři</t>
  </si>
  <si>
    <t xml:space="preserve"> 23513 Specialisté pro tvorbu vzdělávacích programů</t>
  </si>
  <si>
    <t xml:space="preserve"> 23526 Vychovatelé pro děti se speciálními vzdělávacími potřebami </t>
  </si>
  <si>
    <t xml:space="preserve"> 23527 Vychovatelé pro dospělé se speciálními vzdělávacími potřebami </t>
  </si>
  <si>
    <t>2353 Lektoři a učitelé jazyků na ostatních školách</t>
  </si>
  <si>
    <t>2354 Lektoři a učitelé hudby na ostatních školách</t>
  </si>
  <si>
    <t>2355 Lektoři a učitelé umění na ostatních školách</t>
  </si>
  <si>
    <t xml:space="preserve"> 23591 Speciální pedagogové</t>
  </si>
  <si>
    <t xml:space="preserve"> 23592 Pedagogové v oblasti dalšího vzdělávání pedagogických pracovníků</t>
  </si>
  <si>
    <t xml:space="preserve"> 23594 Pedagogové volného času</t>
  </si>
  <si>
    <t>2421 Specialisté v oblasti organizace a řízení práce</t>
  </si>
  <si>
    <t xml:space="preserve"> 24225 Specialisté v oblasti hospodaření s majetkem státu a organizací</t>
  </si>
  <si>
    <t xml:space="preserve"> 24226 Specialisté v oblasti zahraničních vztahů a služeb</t>
  </si>
  <si>
    <t xml:space="preserve"> 24228 Specialisté v oblasti vnitřních věcí státu a regionálního rozvoje</t>
  </si>
  <si>
    <t>2611 Advokáti, státní zástupci a příbuzní pracovníci</t>
  </si>
  <si>
    <t xml:space="preserve"> 26114 Právní čekatelé státního zastupitelství</t>
  </si>
  <si>
    <t>2612 Asistenti soudců a příbuzní pracovníci</t>
  </si>
  <si>
    <t xml:space="preserve"> 26122 Vyšší soudní úředníci</t>
  </si>
  <si>
    <t xml:space="preserve"> 26123 Asistenti soudců</t>
  </si>
  <si>
    <t xml:space="preserve"> 26124 Justiční čekatelé</t>
  </si>
  <si>
    <t xml:space="preserve">2619 Podnikoví právnici, právníci legislativci, ostatní specialisté v oblasti práva </t>
  </si>
  <si>
    <t xml:space="preserve"> 26196 Právníci legislativci</t>
  </si>
  <si>
    <t xml:space="preserve"> 26212 Specialisté kurátoři </t>
  </si>
  <si>
    <t xml:space="preserve"> 26213 Správci památkových objektů, kasteláni</t>
  </si>
  <si>
    <t xml:space="preserve"> 26321 Výzkumní a vývojoví pracovníci v sociologii, antropologii a příbuzných oborech</t>
  </si>
  <si>
    <t xml:space="preserve"> 26324 Geografové</t>
  </si>
  <si>
    <t xml:space="preserve"> 26341 Kliničtí psychologové</t>
  </si>
  <si>
    <t xml:space="preserve"> 26342 Psychologové ve zdravotnictví (kromě klinických psychologů)</t>
  </si>
  <si>
    <t xml:space="preserve"> 26343 Pedagogičtí psychologové</t>
  </si>
  <si>
    <t xml:space="preserve"> 26351 Sociální pracovníci specialisté a další spec. v soc. oblasti ve veřejné správy</t>
  </si>
  <si>
    <t xml:space="preserve"> 26352 Sociální pracovníci specialisté ve zdravotnictví  (kromě zdravotně postižených)</t>
  </si>
  <si>
    <t xml:space="preserve"> 26357 Sociální pracovníci specialisté v oblasti poradenství (vč. pedagog.-psych. poraden)</t>
  </si>
  <si>
    <t>2643 Překladatelé, tlumočníci a jazykovědci</t>
  </si>
  <si>
    <t xml:space="preserve"> 26514 Umělečtí konzervátoři, restaurátoři a preparátoři</t>
  </si>
  <si>
    <t xml:space="preserve"> 26521 Zpěváci sólisté a zpěváci sboristé</t>
  </si>
  <si>
    <t xml:space="preserve"> 26524 Koncertní mistři, sbormistři</t>
  </si>
  <si>
    <t>2653 Tanečníci a choreografové</t>
  </si>
  <si>
    <t xml:space="preserve"> 26532 Tanečníci baletu</t>
  </si>
  <si>
    <t>2655 Herci</t>
  </si>
  <si>
    <t xml:space="preserve">2659 Výkonní umělci a příbuzní specialisté jinde neuvedení </t>
  </si>
  <si>
    <t xml:space="preserve"> 31115 Technici v oblasti meteorologie </t>
  </si>
  <si>
    <t xml:space="preserve"> 31121 Stavební technici pro technický rozvoj, výzkum a vývoj</t>
  </si>
  <si>
    <t xml:space="preserve"> 31128 Technici požární ochrany, revizní technici staveb</t>
  </si>
  <si>
    <t xml:space="preserve"> 31182 Technici zeměměřiči</t>
  </si>
  <si>
    <t xml:space="preserve"> 31414 Technici v oboru ekologie</t>
  </si>
  <si>
    <t xml:space="preserve"> 31423 Zahradní technici</t>
  </si>
  <si>
    <t xml:space="preserve"> 32111 Radiologičtí technici</t>
  </si>
  <si>
    <t xml:space="preserve"> 32113 Biomedicínští technici</t>
  </si>
  <si>
    <t>3240 Veterinární technici a asistenti</t>
  </si>
  <si>
    <t>3257 Asistenti ochrany veřejného zdraví</t>
  </si>
  <si>
    <t xml:space="preserve"> 32592 Nutriční asistenti</t>
  </si>
  <si>
    <t>3333 Odborní pracovníci úřadů práce</t>
  </si>
  <si>
    <t xml:space="preserve"> 33333 Odborní pracovníci evidence a podpory</t>
  </si>
  <si>
    <t xml:space="preserve"> 33336 Odborní kontroloři služeb zaměstnanosti</t>
  </si>
  <si>
    <t xml:space="preserve"> 33395 Umělečtí agenti</t>
  </si>
  <si>
    <t xml:space="preserve"> 33396 Kulturní referenti</t>
  </si>
  <si>
    <t xml:space="preserve"> 33412 Vedoucí všeobecných sekretářů</t>
  </si>
  <si>
    <t xml:space="preserve"> 33436 Odborní pracovníci  zahr. vztahů a služeb, vnitřních věcí státu a reg. rozvoje</t>
  </si>
  <si>
    <t xml:space="preserve"> 33438 Odborní pracovníci v oblasti správy průmyslu a dopravy</t>
  </si>
  <si>
    <t>3351 Pracovníci Celní správy ČR</t>
  </si>
  <si>
    <t xml:space="preserve"> 33511 Vrchní referenti Celní správy ČR</t>
  </si>
  <si>
    <t xml:space="preserve"> 33512 Asistenti Celní správy ČR</t>
  </si>
  <si>
    <t xml:space="preserve"> 33513 Vrchní asistenti Celní správy ČR</t>
  </si>
  <si>
    <t xml:space="preserve"> 33514 Inspektoři Celní správy ČR</t>
  </si>
  <si>
    <t xml:space="preserve"> 33515 Vrchní inspektoři Celní správy ČR</t>
  </si>
  <si>
    <t xml:space="preserve"> 33516 Komisaři Celní správy ČR</t>
  </si>
  <si>
    <t xml:space="preserve"> 33517 Vrchní komisaři Celní správy ČR</t>
  </si>
  <si>
    <t xml:space="preserve"> 33518 Radové Celní správy ČR</t>
  </si>
  <si>
    <t>3352 Pracovníci veřejné správy v oblasti daní</t>
  </si>
  <si>
    <t>3353 Pracovníci veřejné správy v oblasti sociálních a jiných dávek</t>
  </si>
  <si>
    <t xml:space="preserve">3354 Pracovníci veřejné správy vydávající různá povolení </t>
  </si>
  <si>
    <t>3355 Policejní inspektoři, komisaři a radové Policie ČR</t>
  </si>
  <si>
    <t xml:space="preserve"> 33551 Inspektoři Policie ČR</t>
  </si>
  <si>
    <t xml:space="preserve"> 33552 Vrchní inspektoři Policie ČR</t>
  </si>
  <si>
    <t xml:space="preserve"> 33553 Komisaři Policie ČR</t>
  </si>
  <si>
    <t xml:space="preserve"> 33554 Vrchní komisaři Policie ČR</t>
  </si>
  <si>
    <t xml:space="preserve"> 33555 Radové Policie ČR</t>
  </si>
  <si>
    <t>3359 Pracovníci veřejné správy v oblasti státních regulací jinde neuvedení</t>
  </si>
  <si>
    <t xml:space="preserve"> 34111 Právní asistenti</t>
  </si>
  <si>
    <t xml:space="preserve"> 34112 Soudní vykonavatelé</t>
  </si>
  <si>
    <t xml:space="preserve"> 34121 Sociální pracovníci a ostatní odborní prac. v sociální oblasti ve veřejné správě</t>
  </si>
  <si>
    <t xml:space="preserve"> 34126 Sociální pracovníci v azylových domech, nápravných a jiných zařízeních</t>
  </si>
  <si>
    <t>3421 Atleti a ostatní profesionální sportovci</t>
  </si>
  <si>
    <t xml:space="preserve"> 34221 Sportovní trenéři a instruktoři (kromě na školách)</t>
  </si>
  <si>
    <t xml:space="preserve"> 34222 Sportovní trenéři a instruktoři na školách se sportovním zaměřením</t>
  </si>
  <si>
    <t xml:space="preserve"> 34223 Úředníci sportovních klubů</t>
  </si>
  <si>
    <t>3433 Konzervátoři,restaurátoři,preparátoři a příbuzní prac. v galeriích,muzeích,knihovnách</t>
  </si>
  <si>
    <t xml:space="preserve"> 34331 Konzervátoři (kromě uměleckých)</t>
  </si>
  <si>
    <t xml:space="preserve"> 34332 Restaurátoři (kromě uměleckých)</t>
  </si>
  <si>
    <t xml:space="preserve"> 34334 Odborní správci výstav a depozitářů</t>
  </si>
  <si>
    <t xml:space="preserve"> 34351 Asistenti režie</t>
  </si>
  <si>
    <t xml:space="preserve"> 35214 Technici promítacích zařízení</t>
  </si>
  <si>
    <t xml:space="preserve"> 41311 Pracovníci pro zpracování textů</t>
  </si>
  <si>
    <t xml:space="preserve"> 41312 Písaři</t>
  </si>
  <si>
    <t xml:space="preserve"> 42113 Přepážkoví pracovníci na poštách</t>
  </si>
  <si>
    <t>4229 Pracovníci informačních služeb jinde neuvedení</t>
  </si>
  <si>
    <t xml:space="preserve"> 43121 Úředníci v oblasti statistiky</t>
  </si>
  <si>
    <t>4419 Úředníci správy školství,kultury,zdravotnictví,vnitřních věcí státu a ostatní úředníci</t>
  </si>
  <si>
    <t xml:space="preserve"> 44191 Úředníci vnitřních věcí státu a regionálního rozvoje</t>
  </si>
  <si>
    <t xml:space="preserve"> 44192 Úředníci zahraničních vztahů a služeb</t>
  </si>
  <si>
    <t xml:space="preserve"> 44194 Úředníci v oblasti správy průmyslu a dopravy</t>
  </si>
  <si>
    <t>5113 Průvodci, delegáti v cestovním ruchu</t>
  </si>
  <si>
    <t xml:space="preserve"> 51132 Průvodci v kulturních zařízeních</t>
  </si>
  <si>
    <t xml:space="preserve"> 51202 Kuchaři speciálních diet</t>
  </si>
  <si>
    <t xml:space="preserve"> 51421 Kosmetici a maskéři</t>
  </si>
  <si>
    <t xml:space="preserve">5163 Pracovníci v pohřebnictví </t>
  </si>
  <si>
    <t xml:space="preserve"> 51641 Chovatelé a ošetřovatelé zvířat v zoo</t>
  </si>
  <si>
    <t xml:space="preserve"> 51643 Chovatelé a ošetřovatelé služebních zvířat</t>
  </si>
  <si>
    <t xml:space="preserve"> 51644 Instruktoři výcviku služebních zvířat</t>
  </si>
  <si>
    <t xml:space="preserve"> 53111 Zdravotničtí pracovníci péče o děti v mimoškolských zařízeních</t>
  </si>
  <si>
    <t xml:space="preserve"> 53122 Asistenti vychovatelů</t>
  </si>
  <si>
    <t xml:space="preserve"> 53293 Autoptičtí laboranti</t>
  </si>
  <si>
    <t xml:space="preserve"> 53296 Řidiči vozidel zdravotnické záchranné služby</t>
  </si>
  <si>
    <t>5411 Příslušníci HZS ČR a hasiči ostatních jednotek požární ochrany</t>
  </si>
  <si>
    <t xml:space="preserve"> 54111 Příslušníci v jednotkách požární ochrany HZS ČR</t>
  </si>
  <si>
    <t xml:space="preserve"> 54112 Příslušníci operačních středisek HZS ČR</t>
  </si>
  <si>
    <t xml:space="preserve"> 54115 Hasiči dobrovolných sborů obcí</t>
  </si>
  <si>
    <t>5412 Policisté</t>
  </si>
  <si>
    <t xml:space="preserve"> 54121 Referenti Policie ČR</t>
  </si>
  <si>
    <t xml:space="preserve"> 54123 Asistenti Policie ČR</t>
  </si>
  <si>
    <t xml:space="preserve"> 54125 Strážníci</t>
  </si>
  <si>
    <t>5413 Pracovníci vězeňské služby</t>
  </si>
  <si>
    <t xml:space="preserve"> 54131 Referenti a vrchní referenti Vězeňské služby ČR</t>
  </si>
  <si>
    <t xml:space="preserve"> 54132 Asistenti Vězeňské služby ČR</t>
  </si>
  <si>
    <t xml:space="preserve"> 54133 Vrchní asistenti Vězeňské služby ČR</t>
  </si>
  <si>
    <t xml:space="preserve"> 54134 Inspektoři Vězeňské služby ČR</t>
  </si>
  <si>
    <t xml:space="preserve"> 54135 Vrchní inspektoři Vězeňské služby ČR</t>
  </si>
  <si>
    <t xml:space="preserve"> 54136 Komisaři Vězeňské služby ČR</t>
  </si>
  <si>
    <t xml:space="preserve"> 54137 Vrchní komisaři Vězeňské služby ČR</t>
  </si>
  <si>
    <t xml:space="preserve"> 54138 Radové Vězeňské služby ČR</t>
  </si>
  <si>
    <t xml:space="preserve"> 54194 Strážci přírody</t>
  </si>
  <si>
    <t xml:space="preserve"> 61132 Zahradníci krajináři</t>
  </si>
  <si>
    <t xml:space="preserve"> 61211 Chovatelé a ošetřovatelé koní</t>
  </si>
  <si>
    <t xml:space="preserve"> 62101 Kvalifikovaní pracovníci pro pěstění a ošetřování lesa</t>
  </si>
  <si>
    <t>7317 Tradiční zpracovatelé dřeva, proutí a příbuzných materiálů</t>
  </si>
  <si>
    <t xml:space="preserve"> 73172 Umělečtí truhláři a řezbáři</t>
  </si>
  <si>
    <t>7319 Pracovníci v oblasti uměleckých a tradičních řemesel jinde neuvedení</t>
  </si>
  <si>
    <t xml:space="preserve"> 73191 Pracovníci zhotovující umělecké výrobky z kovů</t>
  </si>
  <si>
    <t>7323 Pracovníci konečné úpravy tisku a vazači knih</t>
  </si>
  <si>
    <t>7531 Krejčí, kožešníci a kloboučníci</t>
  </si>
  <si>
    <t xml:space="preserve"> 75311 Krejčí</t>
  </si>
  <si>
    <t xml:space="preserve"> 83324 Řidiči silničních úklidových vozidel</t>
  </si>
  <si>
    <t xml:space="preserve"> 83412 Řidiči a obsluha lesnických strojů</t>
  </si>
  <si>
    <t xml:space="preserve"> 91128 Uklízeči v provozovnách osobních služeb</t>
  </si>
  <si>
    <t xml:space="preserve">9129 Ostatní pracovníci pro ruční čištění </t>
  </si>
  <si>
    <t>9214 Pomocní pracovníci v zahradnictví</t>
  </si>
  <si>
    <t>9215 Pomocní pracovníci v lesnictví a myslivosti</t>
  </si>
  <si>
    <t xml:space="preserve"> 93121 Figuranti</t>
  </si>
  <si>
    <t xml:space="preserve"> 96131 Uklízeči veřejných prostranství</t>
  </si>
  <si>
    <t xml:space="preserve"> 96294 Toaletáři</t>
  </si>
  <si>
    <t>Výše způsobilých výdajů</t>
  </si>
  <si>
    <t>CELKEM</t>
  </si>
  <si>
    <t>Celkové způsobilé výdaje</t>
  </si>
  <si>
    <t>Celkové způsobilé výdaje - neinvestiční</t>
  </si>
  <si>
    <t>Osobní náklady</t>
  </si>
  <si>
    <t>Malý podnik bez bonifikace</t>
  </si>
  <si>
    <t>Střední podnik bez bonifikace</t>
  </si>
  <si>
    <t>Small midcap bez bonifikace</t>
  </si>
  <si>
    <t>Malý podnik s bonifikací 5%</t>
  </si>
  <si>
    <t>Střední podnik s bonifikací 5%</t>
  </si>
  <si>
    <t>Small midcap s bonifikací 5%</t>
  </si>
  <si>
    <t>Malý podnik s bonifikací 15%</t>
  </si>
  <si>
    <t>Střední podnik s bonifikací 15%</t>
  </si>
  <si>
    <t>Small midcap s bonifikací 15%</t>
  </si>
  <si>
    <t>Výzkumná organizace</t>
  </si>
  <si>
    <t>Požadovaná hrubá mzda (míněno vyměřovací základ pro sociální pojištění včetně náhrad za nemoc placených zaměstnavatelem) přepočtená k úvazku 1,0 (ten je dán běžnou pracovní dobou u zaměstnavatele) k danému zaměstnanci bez ohledu na to, zda se jedná o HPP, DPP či DPČ. Hodnota nesmí překročit 3. kvartil dle databáze ISPV. Tato hodnota bude sloužit pro určení hospodárnosti mezd nejen při hodnocení žádosti o podporu, ale i u žádostí o platbu, ve kterých bude porovnávána s vyměřovacím základem pro sociální pojištění včetně náhrad za nemoc placených zaměstnavatelem uvedených ve mzdovém listě.</t>
  </si>
  <si>
    <t>Projektová pracovní pozice zaměstnance, která bude uvedena v pracovní smlouvě / DPP / DPČ či v jejich dodatcích vztahujících se k projektu. Je-li na projektu plánováno více stejných pozic, rozepište každou pozici zvlášť a za název této pozice pak přidejte pořadové číslo (např. Technik1; Technik2). Řídící pracovníci (dle své pozice ve firmě) mohou na projektu pracovat, nicméně musí být přiřazeni na pozici vztahující se k činnostem na projektu.</t>
  </si>
  <si>
    <t>Kód CZ-ISCO pozice dle ISPV 
- mzdová sféra</t>
  </si>
  <si>
    <t>Kód pozice z ISPV - mzdová sféra ČR odpovídající pracovní pozici zaměstnance na projektu. V případě, že se daná pozice v dané databázi nenachází, uvede se kód pozice, který svou povahou nejvíce odpovídá zvolené pracovní pozici zaměstnace. Vybere se BUĎ mzdová sféra NEBO platová sféra.</t>
  </si>
  <si>
    <t>Kód CZ-ISCO pozice dle ISPV 
- platová sféra</t>
  </si>
  <si>
    <t>Kód pozice z ISPV - platová sféra ČR odpovídající pracovní pozici zaměstnance na projektu. V případě, že se daná pozice v dané databázi nenachází, uvede se kód pozice, který svou povahou nejvíce odpovídá zvolené pracovní pozici zaměstnace. Vybere se BUĎ mzdová sféra NEBO platová sféra.</t>
  </si>
  <si>
    <t>Hrubá měsíční mzda (Kč/měsíc) k úvazku 1,0 dle 3. kvartilu mezd ISPV</t>
  </si>
  <si>
    <t>Hodnota 3. kvartilu uvedená v ISPV - mzdová/platová sféra ČR odpovídající vybranému Kódu CZ-ISCO pozice.</t>
  </si>
  <si>
    <t>Úprava dle výběrové komise</t>
  </si>
  <si>
    <t>Slouží pro záznam PM v případě, že je projekt doporučen k financování dle úpravy výběrovou komisí.</t>
  </si>
  <si>
    <t>Hodnota, která je dána součinem buňek Požadovaná hrubá mzda (Kč/měsíc) k úvazku 1,0, Odhadovaný počet měsíců zapojení zaměstnance do projektu, Odhadovaná výše úvazku zaměstnance v projektu a Zákonným pojistným (1,338), a to bez ohledu, zda se jedná o HPP, DPP či DPČ.</t>
  </si>
  <si>
    <t>Zdůvodnění:</t>
  </si>
  <si>
    <t>Zdůvodnění: - výše úvazku; - délky zapojení na projektu; - požadované hrubé mzdy</t>
  </si>
  <si>
    <t>Kód CZ - ISCO pozice dle ISPV - mzdová sféra</t>
  </si>
  <si>
    <t>Kód CZ - ISCO pozice dle ISPV - platová sféra</t>
  </si>
  <si>
    <t>Úprava dle výběrové komise
(žadatel nevyplňuje)</t>
  </si>
  <si>
    <t>Zdůvodnění:
- výše úvazku
- délky zapojení na projektu 
- požadované hrubé mzdy</t>
  </si>
  <si>
    <t>Proof of concept - aktivita a) - výzva III.</t>
  </si>
  <si>
    <t>Proof of concept - aktivita b) - výzva III.</t>
  </si>
  <si>
    <t>ISPV - mzdová sféra ČR                       rok 2024</t>
  </si>
  <si>
    <t>ISPV2024Q4</t>
  </si>
  <si>
    <t xml:space="preserve"> 12221 Řídící pracovníci v oblasti reklamy </t>
  </si>
  <si>
    <t xml:space="preserve"> 14394 Řídící pracovníci v oblasti nemovitostí</t>
  </si>
  <si>
    <t xml:space="preserve"> 21423 Inženýři projektanti inženýrských děl</t>
  </si>
  <si>
    <t xml:space="preserve"> 21452 Chemičtí inženýři projektanti, konstruktéři a specialisté v příbuzných oborech</t>
  </si>
  <si>
    <t xml:space="preserve"> 23522 Učitelé na základních školách pro děti se speciálními vzdělávacími potřebami </t>
  </si>
  <si>
    <t xml:space="preserve"> 24333 Specialisté v oblasti prodeje a nákupu farmaceutických produktů</t>
  </si>
  <si>
    <t xml:space="preserve"> 26322 Sociologové</t>
  </si>
  <si>
    <t xml:space="preserve"> 31192 Technici projektanti, konstruktéři v ostatních průmyslových oborech</t>
  </si>
  <si>
    <t xml:space="preserve"> 31312 Operátoři velínů na výrobu a rozvod tepla</t>
  </si>
  <si>
    <t>3139 Operátoři velínů montážních linek, výroby papíru, celulózy a jiných velínů</t>
  </si>
  <si>
    <t xml:space="preserve"> 33313 Celní deklaranti</t>
  </si>
  <si>
    <t xml:space="preserve"> 44123 Pracovníci poštovní přepravy</t>
  </si>
  <si>
    <t>7124 Izolatéři</t>
  </si>
  <si>
    <t>7215 Montéři lan a zdvihacích zařízení</t>
  </si>
  <si>
    <t xml:space="preserve"> 73153 Brusiči skla</t>
  </si>
  <si>
    <t xml:space="preserve"> 75132 Výrobci sýrů</t>
  </si>
  <si>
    <t xml:space="preserve"> 81111 Horníci v uhelných dolech (převážně ruční)</t>
  </si>
  <si>
    <t xml:space="preserve"> 81211 Obsluha zařízení na hutní zpracování kovů (obsluha pecí a konvertorů)</t>
  </si>
  <si>
    <t xml:space="preserve"> 81607 Obsluha strojů na zpracování cukru, čaje, kávy a kakaa</t>
  </si>
  <si>
    <t xml:space="preserve"> 83421 Obsluha strojů a zařízení pro práce na železniční trati </t>
  </si>
  <si>
    <t>9212 Pomocní pracovníci v živočišné výrobě</t>
  </si>
  <si>
    <t>ISPV - platová sféra ČR                       rok 2024</t>
  </si>
  <si>
    <t xml:space="preserve"> 11126 Poradci prezidenta republiky, předsedy vlády a vedoucích ústředních orgánů</t>
  </si>
  <si>
    <t xml:space="preserve"> 14122 Řídící pracovníci v jídelnách (kromě školních)</t>
  </si>
  <si>
    <t xml:space="preserve"> 22692 Adiktologové</t>
  </si>
  <si>
    <t xml:space="preserve"> 33416 Vedoucí úředníků pro zpracování číselných údajů</t>
  </si>
  <si>
    <t xml:space="preserve"> 34333 Preparátoři (kromě uměleckých)</t>
  </si>
  <si>
    <t>Podrobné zdůvodnění zařazení výdajů do projektu; uvedení způsobu stanovení předpokládané ceny</t>
  </si>
  <si>
    <t>Popis výdaje</t>
  </si>
  <si>
    <t>Náklady na materiál</t>
  </si>
  <si>
    <t>Hardware a sítě</t>
  </si>
  <si>
    <t>Stroje a zařízení</t>
  </si>
  <si>
    <t>Software a data</t>
  </si>
  <si>
    <t>Materiál</t>
  </si>
  <si>
    <t>Semináře, workshopy</t>
  </si>
  <si>
    <t>Cestovné</t>
  </si>
  <si>
    <t>Služby expertů</t>
  </si>
  <si>
    <t>Přístup k informacím, databázím</t>
  </si>
  <si>
    <t>Limity</t>
  </si>
  <si>
    <t>500 tis. Kč</t>
  </si>
  <si>
    <t>Součet investičních položek může být maximálně 4 mil. Kč.</t>
  </si>
  <si>
    <t>Maximálně 500 tis. Kč.</t>
  </si>
  <si>
    <t>Celkové nezpůsobilé výdaje</t>
  </si>
  <si>
    <t>Výše nezpůsobilých výdajů</t>
  </si>
  <si>
    <t>název znalostní organizace</t>
  </si>
  <si>
    <t>Celkové způsobilé výdaje - investiční</t>
  </si>
  <si>
    <t>Celkové výdaje</t>
  </si>
  <si>
    <t>Celkové způsobilé výdaje - neinvestiční - Znalostní organizace</t>
  </si>
  <si>
    <t>1,5-12 mil. Kč</t>
  </si>
  <si>
    <t>Celkové způsobilé výdaje musí být min. 1,5 mil. a max. 12 mil. Kč</t>
  </si>
  <si>
    <t>Pokyny pro vyplnění formuláře Osobní náklady</t>
  </si>
  <si>
    <t>VYSVĚTLENÍ TABULKY</t>
  </si>
  <si>
    <t>Na posledním listu se nachází celkový rozpočet, do kterého se automaticky započítávají hodnoty z ostatních listů. Celkový rozpočet nelze upravovat. Zároveň slouží pro kontrolu různých limitních podmínek.</t>
  </si>
  <si>
    <t>POSTUP</t>
  </si>
  <si>
    <t>1. Vyplňte názvy subjektů v projektu do tabulky níže.</t>
  </si>
  <si>
    <t>2. Vyplňte všechny pro vás relevantní listy.</t>
  </si>
  <si>
    <t>3. Na závěr můžete zkopírovat celkový rozpočet do podnikatelského záměru.</t>
  </si>
  <si>
    <t>Celkový rozpočet</t>
  </si>
  <si>
    <t>KROK 1:</t>
  </si>
  <si>
    <t>Max. 4 mil. Kč</t>
  </si>
  <si>
    <t>Nepřímé režijní výdaje</t>
  </si>
  <si>
    <t>Podnik</t>
  </si>
  <si>
    <t>Znalostní organizace</t>
  </si>
  <si>
    <t>Max .15%</t>
  </si>
  <si>
    <t>Max. 15%</t>
  </si>
  <si>
    <t>Maximálně 15 % z položky Osobní náklady podniku.</t>
  </si>
  <si>
    <t>Maximálně 15 % z položky Osobní náklady znalostní organizace.</t>
  </si>
  <si>
    <t>Subjekt</t>
  </si>
  <si>
    <t>Nezpůsobilé výdaje</t>
  </si>
  <si>
    <t>Výše nezpůsobilých výdajů celkem</t>
  </si>
  <si>
    <t>Stručný popis a zdůvodnění nezpůsobilých výdajů</t>
  </si>
  <si>
    <t>Celkové způsobilé výdaje - investiční - Podnik</t>
  </si>
  <si>
    <t>Celkové způsobilé výdaje - neinvestiční - Podnik</t>
  </si>
  <si>
    <t>Každá rozpočtová položka má vlastní list.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</si>
</sst>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.0"/>
    <numFmt numFmtId="165" formatCode="#,##0__"/>
    <numFmt numFmtId="166" formatCode="#,##0.0__"/>
    <numFmt numFmtId="167" formatCode="#,##0\ &quot;Kč&quot;"/>
    <numFmt numFmtId="168" formatCode="#,##0.00\ &quot;Kč&quot;"/>
  </numFmts>
  <fonts count="4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FF0000"/>
      <name val="Futura Bk"/>
      <family val="2"/>
      <charset val="238"/>
    </font>
    <font>
      <sz val="10"/>
      <name val="Times New Roman"/>
      <family val="1"/>
      <charset val="238"/>
    </font>
    <font>
      <sz val="10"/>
      <color indexed="9"/>
      <name val="Arial"/>
      <family val="2"/>
      <charset val="238"/>
    </font>
    <font>
      <sz val="10"/>
      <name val="Arial CE"/>
      <charset val="238"/>
    </font>
    <font>
      <sz val="14"/>
      <color indexed="9"/>
      <name val="Arial"/>
      <family val="2"/>
      <charset val="238"/>
    </font>
    <font>
      <sz val="18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sz val="10"/>
      <name val="Arial"/>
      <family val="2"/>
      <charset val="238"/>
    </font>
    <font>
      <b/>
      <sz val="10"/>
      <name val="Futura Bk"/>
      <family val="2"/>
      <charset val="238"/>
    </font>
    <font>
      <b/>
      <sz val="12"/>
      <name val="Arial"/>
      <family val="2"/>
      <charset val="238"/>
    </font>
    <font>
      <sz val="10"/>
      <color rgb="FFFF0000"/>
      <name val="Futura Bk"/>
      <family val="2"/>
      <charset val="238"/>
    </font>
    <font>
      <sz val="9"/>
      <name val="Arial"/>
      <family val="2"/>
      <charset val="238"/>
    </font>
    <font>
      <sz val="8"/>
      <name val="Futura Bk"/>
      <family val="2"/>
      <charset val="238"/>
    </font>
    <font>
      <sz val="10"/>
      <name val="Arial CE"/>
      <family val="2"/>
      <charset val="238"/>
    </font>
    <font>
      <b/>
      <sz val="9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10"/>
      <name val="Times New Roman CE"/>
      <family val="1"/>
      <charset val="238"/>
    </font>
    <font>
      <b/>
      <sz val="11"/>
      <color theme="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9"/>
      <color theme="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indexed="81"/>
      <name val="Calibri"/>
      <family val="2"/>
      <charset val="238"/>
      <scheme val="minor"/>
    </font>
    <font>
      <b/>
      <sz val="10"/>
      <color rgb="FFFF0000"/>
      <name val="Futura Bk"/>
      <family val="2"/>
      <charset val="238"/>
    </font>
    <font>
      <b/>
      <sz val="9"/>
      <name val="Arial"/>
      <family val="2"/>
      <charset val="238"/>
    </font>
    <font>
      <b/>
      <sz val="8"/>
      <name val="Futura Bk"/>
      <family val="2"/>
      <charset val="238"/>
    </font>
    <font>
      <sz val="11"/>
      <color rgb="FFFF0000"/>
      <name val="Futura Bk"/>
      <family val="2"/>
      <charset val="238"/>
    </font>
    <font>
      <b/>
      <sz val="10"/>
      <name val="Arial"/>
      <family val="2"/>
      <charset val="238"/>
    </font>
    <font>
      <sz val="10"/>
      <color rgb="FFFF0000"/>
      <name val="Futura Bk"/>
      <charset val="238"/>
    </font>
    <font>
      <sz val="11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2" tint="-0.749992370372631"/>
      <name val="Calibri"/>
      <family val="2"/>
      <charset val="238"/>
      <scheme val="minor"/>
    </font>
    <font>
      <sz val="12"/>
      <color theme="2" tint="-0.74999237037263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u/>
      <sz val="14"/>
      <color theme="1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rgb="FFF2F2F2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rgb="FFFF000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/>
      <top/>
      <bottom style="thin">
        <color rgb="FFBFBFBF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/>
      <right style="thin">
        <color theme="6"/>
      </right>
      <top/>
      <bottom/>
      <diagonal/>
    </border>
  </borders>
  <cellStyleXfs count="10">
    <xf numFmtId="0" fontId="0" fillId="0" borderId="0"/>
    <xf numFmtId="43" fontId="5" fillId="0" borderId="0" applyFont="0" applyFill="0" applyBorder="0" applyAlignment="0" applyProtection="0"/>
    <xf numFmtId="0" fontId="7" fillId="0" borderId="0"/>
    <xf numFmtId="0" fontId="9" fillId="0" borderId="0"/>
    <xf numFmtId="0" fontId="9" fillId="0" borderId="0"/>
    <xf numFmtId="0" fontId="19" fillId="0" borderId="0"/>
    <xf numFmtId="0" fontId="13" fillId="0" borderId="0"/>
    <xf numFmtId="0" fontId="22" fillId="0" borderId="0"/>
    <xf numFmtId="0" fontId="7" fillId="0" borderId="0"/>
    <xf numFmtId="0" fontId="26" fillId="0" borderId="0"/>
  </cellStyleXfs>
  <cellXfs count="253">
    <xf numFmtId="0" fontId="0" fillId="0" borderId="0" xfId="0"/>
    <xf numFmtId="0" fontId="0" fillId="0" borderId="0" xfId="0" applyAlignment="1">
      <alignment wrapText="1"/>
    </xf>
    <xf numFmtId="43" fontId="0" fillId="0" borderId="0" xfId="1" applyFont="1" applyAlignment="1">
      <alignment wrapText="1"/>
    </xf>
    <xf numFmtId="0" fontId="8" fillId="0" borderId="0" xfId="2" applyFont="1"/>
    <xf numFmtId="0" fontId="10" fillId="0" borderId="0" xfId="3" applyFont="1"/>
    <xf numFmtId="0" fontId="11" fillId="0" borderId="0" xfId="3" applyFont="1"/>
    <xf numFmtId="0" fontId="12" fillId="0" borderId="0" xfId="4" applyFont="1" applyAlignment="1">
      <alignment horizontal="left" vertical="center"/>
    </xf>
    <xf numFmtId="0" fontId="13" fillId="0" borderId="0" xfId="3" applyFont="1" applyAlignment="1">
      <alignment vertical="center"/>
    </xf>
    <xf numFmtId="3" fontId="13" fillId="0" borderId="0" xfId="3" applyNumberFormat="1" applyFont="1" applyAlignment="1">
      <alignment vertical="center"/>
    </xf>
    <xf numFmtId="0" fontId="13" fillId="0" borderId="0" xfId="3" applyFont="1"/>
    <xf numFmtId="0" fontId="13" fillId="0" borderId="0" xfId="2" applyFont="1"/>
    <xf numFmtId="0" fontId="17" fillId="0" borderId="0" xfId="3" applyFont="1"/>
    <xf numFmtId="0" fontId="17" fillId="0" borderId="0" xfId="2" applyFont="1"/>
    <xf numFmtId="2" fontId="20" fillId="6" borderId="0" xfId="5" applyNumberFormat="1" applyFont="1" applyFill="1" applyAlignment="1">
      <alignment vertical="center"/>
    </xf>
    <xf numFmtId="0" fontId="21" fillId="6" borderId="0" xfId="2" applyFont="1" applyFill="1"/>
    <xf numFmtId="0" fontId="17" fillId="0" borderId="0" xfId="6" applyFont="1"/>
    <xf numFmtId="165" fontId="13" fillId="0" borderId="0" xfId="2" applyNumberFormat="1" applyFont="1"/>
    <xf numFmtId="166" fontId="13" fillId="0" borderId="0" xfId="2" applyNumberFormat="1" applyFont="1" applyAlignment="1">
      <alignment horizontal="right"/>
    </xf>
    <xf numFmtId="0" fontId="12" fillId="0" borderId="0" xfId="4" applyFont="1" applyAlignment="1">
      <alignment horizontal="right" vertical="top"/>
    </xf>
    <xf numFmtId="0" fontId="17" fillId="0" borderId="0" xfId="3" applyFont="1" applyAlignment="1">
      <alignment horizontal="center" vertical="center"/>
    </xf>
    <xf numFmtId="3" fontId="17" fillId="0" borderId="0" xfId="3" applyNumberFormat="1" applyFont="1" applyAlignment="1">
      <alignment horizontal="center" vertical="center"/>
    </xf>
    <xf numFmtId="0" fontId="17" fillId="10" borderId="0" xfId="3" applyFont="1" applyFill="1" applyAlignment="1">
      <alignment horizontal="center" vertical="center"/>
    </xf>
    <xf numFmtId="0" fontId="21" fillId="0" borderId="0" xfId="2" applyFont="1"/>
    <xf numFmtId="0" fontId="0" fillId="0" borderId="1" xfId="0" applyBorder="1"/>
    <xf numFmtId="9" fontId="0" fillId="0" borderId="0" xfId="0" applyNumberFormat="1"/>
    <xf numFmtId="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167" fontId="0" fillId="0" borderId="0" xfId="0" applyNumberFormat="1" applyAlignment="1">
      <alignment wrapText="1"/>
    </xf>
    <xf numFmtId="167" fontId="0" fillId="0" borderId="0" xfId="0" applyNumberFormat="1"/>
    <xf numFmtId="0" fontId="0" fillId="0" borderId="31" xfId="0" applyBorder="1"/>
    <xf numFmtId="168" fontId="0" fillId="0" borderId="0" xfId="1" applyNumberFormat="1" applyFont="1" applyAlignment="1">
      <alignment wrapText="1"/>
    </xf>
    <xf numFmtId="9" fontId="0" fillId="3" borderId="1" xfId="0" applyNumberFormat="1" applyFill="1" applyBorder="1"/>
    <xf numFmtId="0" fontId="0" fillId="0" borderId="1" xfId="0" applyBorder="1" applyAlignment="1">
      <alignment horizontal="left"/>
    </xf>
    <xf numFmtId="168" fontId="0" fillId="0" borderId="41" xfId="1" applyNumberFormat="1" applyFont="1" applyBorder="1" applyAlignment="1">
      <alignment wrapText="1"/>
    </xf>
    <xf numFmtId="0" fontId="0" fillId="3" borderId="5" xfId="0" applyFill="1" applyBorder="1"/>
    <xf numFmtId="0" fontId="25" fillId="0" borderId="0" xfId="3" applyFont="1"/>
    <xf numFmtId="168" fontId="1" fillId="11" borderId="5" xfId="0" applyNumberFormat="1" applyFont="1" applyFill="1" applyBorder="1" applyAlignment="1">
      <alignment wrapText="1"/>
    </xf>
    <xf numFmtId="0" fontId="1" fillId="3" borderId="52" xfId="0" applyFont="1" applyFill="1" applyBorder="1" applyAlignment="1">
      <alignment horizontal="center" wrapText="1"/>
    </xf>
    <xf numFmtId="0" fontId="26" fillId="0" borderId="0" xfId="9"/>
    <xf numFmtId="0" fontId="6" fillId="6" borderId="15" xfId="0" applyFont="1" applyFill="1" applyBorder="1" applyAlignment="1">
      <alignment horizontal="left" vertical="center"/>
    </xf>
    <xf numFmtId="0" fontId="6" fillId="6" borderId="15" xfId="0" applyFont="1" applyFill="1" applyBorder="1" applyAlignment="1">
      <alignment vertical="center"/>
    </xf>
    <xf numFmtId="0" fontId="6" fillId="6" borderId="15" xfId="0" applyFont="1" applyFill="1" applyBorder="1" applyAlignment="1">
      <alignment horizontal="right" vertical="center"/>
    </xf>
    <xf numFmtId="0" fontId="16" fillId="7" borderId="17" xfId="0" applyFont="1" applyFill="1" applyBorder="1" applyAlignment="1">
      <alignment horizontal="center" vertical="center" wrapText="1"/>
    </xf>
    <xf numFmtId="0" fontId="16" fillId="7" borderId="18" xfId="0" applyFont="1" applyFill="1" applyBorder="1" applyAlignment="1">
      <alignment horizontal="center" vertical="center" wrapText="1"/>
    </xf>
    <xf numFmtId="0" fontId="16" fillId="7" borderId="26" xfId="0" applyFont="1" applyFill="1" applyBorder="1" applyAlignment="1">
      <alignment horizontal="center" vertical="center" wrapText="1"/>
    </xf>
    <xf numFmtId="0" fontId="16" fillId="8" borderId="0" xfId="0" applyFont="1" applyFill="1" applyAlignment="1">
      <alignment horizontal="center" vertical="center" wrapText="1"/>
    </xf>
    <xf numFmtId="0" fontId="18" fillId="13" borderId="28" xfId="0" applyFont="1" applyFill="1" applyBorder="1" applyAlignment="1">
      <alignment horizontal="left" vertical="center"/>
    </xf>
    <xf numFmtId="164" fontId="18" fillId="13" borderId="28" xfId="0" applyNumberFormat="1" applyFont="1" applyFill="1" applyBorder="1" applyAlignment="1">
      <alignment horizontal="right" vertical="center" wrapText="1" indent="4"/>
    </xf>
    <xf numFmtId="3" fontId="18" fillId="13" borderId="28" xfId="0" applyNumberFormat="1" applyFont="1" applyFill="1" applyBorder="1" applyAlignment="1">
      <alignment horizontal="right" vertical="center" wrapText="1" indent="3"/>
    </xf>
    <xf numFmtId="3" fontId="18" fillId="13" borderId="28" xfId="0" applyNumberFormat="1" applyFont="1" applyFill="1" applyBorder="1" applyAlignment="1">
      <alignment horizontal="right" vertical="center" wrapText="1" indent="1"/>
    </xf>
    <xf numFmtId="164" fontId="18" fillId="13" borderId="28" xfId="0" applyNumberFormat="1" applyFont="1" applyFill="1" applyBorder="1" applyAlignment="1">
      <alignment horizontal="right" vertical="center" wrapText="1" indent="1"/>
    </xf>
    <xf numFmtId="164" fontId="18" fillId="13" borderId="28" xfId="0" applyNumberFormat="1" applyFont="1" applyFill="1" applyBorder="1" applyAlignment="1">
      <alignment horizontal="center" vertical="center" wrapText="1"/>
    </xf>
    <xf numFmtId="0" fontId="18" fillId="0" borderId="28" xfId="0" applyFont="1" applyBorder="1" applyAlignment="1">
      <alignment horizontal="left" vertical="center"/>
    </xf>
    <xf numFmtId="164" fontId="18" fillId="0" borderId="28" xfId="0" applyNumberFormat="1" applyFont="1" applyBorder="1" applyAlignment="1">
      <alignment horizontal="right" vertical="center" wrapText="1" indent="4"/>
    </xf>
    <xf numFmtId="3" fontId="18" fillId="0" borderId="28" xfId="0" applyNumberFormat="1" applyFont="1" applyBorder="1" applyAlignment="1">
      <alignment horizontal="right" vertical="center" wrapText="1" indent="3"/>
    </xf>
    <xf numFmtId="3" fontId="18" fillId="0" borderId="28" xfId="0" applyNumberFormat="1" applyFont="1" applyBorder="1" applyAlignment="1">
      <alignment horizontal="right" vertical="center" wrapText="1" indent="1"/>
    </xf>
    <xf numFmtId="164" fontId="18" fillId="0" borderId="28" xfId="0" applyNumberFormat="1" applyFont="1" applyBorder="1" applyAlignment="1">
      <alignment horizontal="right" vertical="center" wrapText="1" indent="1"/>
    </xf>
    <xf numFmtId="164" fontId="18" fillId="0" borderId="28" xfId="0" applyNumberFormat="1" applyFont="1" applyBorder="1" applyAlignment="1">
      <alignment horizontal="center" vertical="center" wrapText="1"/>
    </xf>
    <xf numFmtId="0" fontId="18" fillId="9" borderId="28" xfId="0" applyFont="1" applyFill="1" applyBorder="1" applyAlignment="1">
      <alignment horizontal="left" vertical="center"/>
    </xf>
    <xf numFmtId="164" fontId="18" fillId="9" borderId="28" xfId="0" applyNumberFormat="1" applyFont="1" applyFill="1" applyBorder="1" applyAlignment="1">
      <alignment horizontal="right" vertical="center" wrapText="1" indent="4"/>
    </xf>
    <xf numFmtId="3" fontId="18" fillId="9" borderId="28" xfId="0" applyNumberFormat="1" applyFont="1" applyFill="1" applyBorder="1" applyAlignment="1">
      <alignment horizontal="right" vertical="center" wrapText="1" indent="3"/>
    </xf>
    <xf numFmtId="3" fontId="18" fillId="9" borderId="28" xfId="0" applyNumberFormat="1" applyFont="1" applyFill="1" applyBorder="1" applyAlignment="1">
      <alignment horizontal="right" vertical="center" wrapText="1" indent="1"/>
    </xf>
    <xf numFmtId="164" fontId="18" fillId="9" borderId="28" xfId="0" applyNumberFormat="1" applyFont="1" applyFill="1" applyBorder="1" applyAlignment="1">
      <alignment horizontal="right" vertical="center" wrapText="1" indent="1"/>
    </xf>
    <xf numFmtId="164" fontId="18" fillId="9" borderId="28" xfId="0" applyNumberFormat="1" applyFont="1" applyFill="1" applyBorder="1" applyAlignment="1">
      <alignment horizontal="center" vertical="center" wrapText="1"/>
    </xf>
    <xf numFmtId="0" fontId="29" fillId="12" borderId="26" xfId="0" applyFont="1" applyFill="1" applyBorder="1" applyAlignment="1">
      <alignment horizontal="center" vertical="center" wrapText="1"/>
    </xf>
    <xf numFmtId="3" fontId="30" fillId="12" borderId="0" xfId="3" applyNumberFormat="1" applyFont="1" applyFill="1" applyAlignment="1">
      <alignment horizontal="center" vertical="center"/>
    </xf>
    <xf numFmtId="3" fontId="31" fillId="12" borderId="28" xfId="0" applyNumberFormat="1" applyFont="1" applyFill="1" applyBorder="1" applyAlignment="1">
      <alignment horizontal="right" vertical="center" wrapText="1" indent="1"/>
    </xf>
    <xf numFmtId="9" fontId="1" fillId="3" borderId="5" xfId="0" applyNumberFormat="1" applyFont="1" applyFill="1" applyBorder="1" applyAlignment="1">
      <alignment horizontal="center" vertical="center" wrapText="1"/>
    </xf>
    <xf numFmtId="0" fontId="1" fillId="3" borderId="32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167" fontId="1" fillId="3" borderId="5" xfId="0" applyNumberFormat="1" applyFont="1" applyFill="1" applyBorder="1" applyAlignment="1">
      <alignment horizontal="center" vertical="center" wrapText="1"/>
    </xf>
    <xf numFmtId="168" fontId="0" fillId="0" borderId="31" xfId="0" applyNumberFormat="1" applyBorder="1"/>
    <xf numFmtId="168" fontId="0" fillId="0" borderId="1" xfId="0" applyNumberFormat="1" applyBorder="1"/>
    <xf numFmtId="168" fontId="0" fillId="0" borderId="10" xfId="0" applyNumberFormat="1" applyBorder="1"/>
    <xf numFmtId="2" fontId="0" fillId="14" borderId="31" xfId="0" applyNumberFormat="1" applyFill="1" applyBorder="1"/>
    <xf numFmtId="2" fontId="0" fillId="14" borderId="1" xfId="0" applyNumberFormat="1" applyFill="1" applyBorder="1"/>
    <xf numFmtId="2" fontId="0" fillId="14" borderId="10" xfId="0" applyNumberFormat="1" applyFill="1" applyBorder="1"/>
    <xf numFmtId="168" fontId="0" fillId="5" borderId="31" xfId="0" applyNumberFormat="1" applyFill="1" applyBorder="1"/>
    <xf numFmtId="168" fontId="0" fillId="5" borderId="10" xfId="0" applyNumberFormat="1" applyFill="1" applyBorder="1"/>
    <xf numFmtId="168" fontId="0" fillId="5" borderId="31" xfId="0" applyNumberFormat="1" applyFill="1" applyBorder="1" applyAlignment="1" applyProtection="1">
      <alignment wrapText="1"/>
      <protection hidden="1"/>
    </xf>
    <xf numFmtId="168" fontId="0" fillId="5" borderId="1" xfId="0" applyNumberFormat="1" applyFill="1" applyBorder="1" applyAlignment="1" applyProtection="1">
      <alignment wrapText="1"/>
      <protection hidden="1"/>
    </xf>
    <xf numFmtId="168" fontId="0" fillId="5" borderId="10" xfId="0" applyNumberFormat="1" applyFill="1" applyBorder="1" applyAlignment="1" applyProtection="1">
      <alignment wrapText="1"/>
      <protection hidden="1"/>
    </xf>
    <xf numFmtId="0" fontId="0" fillId="0" borderId="39" xfId="0" applyBorder="1" applyProtection="1">
      <protection locked="0"/>
    </xf>
    <xf numFmtId="0" fontId="0" fillId="0" borderId="40" xfId="0" applyBorder="1" applyProtection="1">
      <protection locked="0"/>
    </xf>
    <xf numFmtId="0" fontId="0" fillId="0" borderId="2" xfId="0" applyBorder="1" applyAlignment="1" applyProtection="1">
      <alignment wrapText="1"/>
      <protection locked="0"/>
    </xf>
    <xf numFmtId="168" fontId="0" fillId="0" borderId="31" xfId="0" applyNumberFormat="1" applyBorder="1" applyAlignment="1" applyProtection="1">
      <alignment wrapText="1"/>
      <protection locked="0"/>
    </xf>
    <xf numFmtId="0" fontId="0" fillId="0" borderId="7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9" xfId="0" applyBorder="1" applyProtection="1">
      <protection locked="0"/>
    </xf>
    <xf numFmtId="0" fontId="0" fillId="0" borderId="38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68" fontId="0" fillId="0" borderId="5" xfId="0" applyNumberFormat="1" applyBorder="1" applyAlignment="1" applyProtection="1">
      <alignment wrapText="1"/>
      <protection locked="0"/>
    </xf>
    <xf numFmtId="2" fontId="0" fillId="0" borderId="2" xfId="0" applyNumberFormat="1" applyBorder="1" applyAlignment="1" applyProtection="1">
      <alignment wrapText="1"/>
      <protection locked="0"/>
    </xf>
    <xf numFmtId="2" fontId="0" fillId="14" borderId="42" xfId="0" applyNumberFormat="1" applyFill="1" applyBorder="1" applyAlignment="1" applyProtection="1">
      <alignment wrapText="1"/>
      <protection locked="0"/>
    </xf>
    <xf numFmtId="168" fontId="0" fillId="5" borderId="42" xfId="1" applyNumberFormat="1" applyFont="1" applyFill="1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wrapText="1"/>
      <protection locked="0"/>
    </xf>
    <xf numFmtId="2" fontId="0" fillId="0" borderId="10" xfId="0" applyNumberFormat="1" applyBorder="1" applyAlignment="1" applyProtection="1">
      <alignment wrapText="1"/>
      <protection locked="0"/>
    </xf>
    <xf numFmtId="2" fontId="0" fillId="14" borderId="10" xfId="0" applyNumberFormat="1" applyFill="1" applyBorder="1" applyAlignment="1" applyProtection="1">
      <alignment wrapText="1"/>
      <protection locked="0"/>
    </xf>
    <xf numFmtId="0" fontId="32" fillId="6" borderId="15" xfId="0" applyFont="1" applyFill="1" applyBorder="1" applyAlignment="1">
      <alignment vertical="center"/>
    </xf>
    <xf numFmtId="3" fontId="33" fillId="0" borderId="0" xfId="3" applyNumberFormat="1" applyFont="1" applyAlignment="1">
      <alignment vertical="center"/>
    </xf>
    <xf numFmtId="0" fontId="34" fillId="0" borderId="26" xfId="0" applyFont="1" applyBorder="1" applyAlignment="1">
      <alignment horizontal="center" vertical="center" wrapText="1"/>
    </xf>
    <xf numFmtId="0" fontId="29" fillId="8" borderId="0" xfId="0" applyFont="1" applyFill="1" applyAlignment="1">
      <alignment horizontal="center" vertical="center" wrapText="1"/>
    </xf>
    <xf numFmtId="3" fontId="31" fillId="13" borderId="28" xfId="0" applyNumberFormat="1" applyFont="1" applyFill="1" applyBorder="1" applyAlignment="1">
      <alignment horizontal="right" vertical="center" wrapText="1" indent="1"/>
    </xf>
    <xf numFmtId="165" fontId="33" fillId="0" borderId="0" xfId="2" applyNumberFormat="1" applyFont="1"/>
    <xf numFmtId="0" fontId="32" fillId="0" borderId="15" xfId="0" applyFont="1" applyBorder="1" applyAlignment="1">
      <alignment vertical="center"/>
    </xf>
    <xf numFmtId="0" fontId="16" fillId="0" borderId="26" xfId="0" applyFont="1" applyBorder="1" applyAlignment="1">
      <alignment horizontal="center" vertical="center" wrapText="1"/>
    </xf>
    <xf numFmtId="0" fontId="1" fillId="3" borderId="5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9" fontId="23" fillId="2" borderId="0" xfId="0" applyNumberFormat="1" applyFont="1" applyFill="1"/>
    <xf numFmtId="0" fontId="23" fillId="2" borderId="0" xfId="0" applyFont="1" applyFill="1"/>
    <xf numFmtId="9" fontId="23" fillId="16" borderId="0" xfId="0" applyNumberFormat="1" applyFont="1" applyFill="1"/>
    <xf numFmtId="0" fontId="23" fillId="16" borderId="0" xfId="0" applyFont="1" applyFill="1"/>
    <xf numFmtId="0" fontId="0" fillId="6" borderId="0" xfId="0" applyFill="1"/>
    <xf numFmtId="0" fontId="0" fillId="6" borderId="0" xfId="0" applyFill="1" applyAlignment="1">
      <alignment horizontal="right" vertical="center"/>
    </xf>
    <xf numFmtId="0" fontId="0" fillId="6" borderId="0" xfId="0" applyFill="1" applyAlignment="1">
      <alignment horizontal="center" vertical="center"/>
    </xf>
    <xf numFmtId="0" fontId="0" fillId="6" borderId="0" xfId="0" applyFill="1" applyAlignment="1">
      <alignment horizontal="left"/>
    </xf>
    <xf numFmtId="2" fontId="0" fillId="6" borderId="0" xfId="0" applyNumberFormat="1" applyFill="1" applyAlignment="1">
      <alignment horizontal="right" vertical="center"/>
    </xf>
    <xf numFmtId="9" fontId="1" fillId="0" borderId="0" xfId="0" applyNumberFormat="1" applyFont="1"/>
    <xf numFmtId="49" fontId="0" fillId="0" borderId="42" xfId="1" applyNumberFormat="1" applyFont="1" applyBorder="1" applyAlignment="1" applyProtection="1">
      <alignment wrapText="1"/>
      <protection locked="0"/>
    </xf>
    <xf numFmtId="49" fontId="0" fillId="0" borderId="36" xfId="1" applyNumberFormat="1" applyFont="1" applyBorder="1" applyAlignment="1" applyProtection="1">
      <alignment wrapText="1"/>
      <protection locked="0"/>
    </xf>
    <xf numFmtId="49" fontId="0" fillId="0" borderId="58" xfId="1" applyNumberFormat="1" applyFont="1" applyBorder="1" applyAlignment="1" applyProtection="1">
      <alignment wrapText="1"/>
      <protection locked="0"/>
    </xf>
    <xf numFmtId="0" fontId="0" fillId="0" borderId="59" xfId="0" applyBorder="1"/>
    <xf numFmtId="0" fontId="0" fillId="17" borderId="61" xfId="0" applyFill="1" applyBorder="1" applyAlignment="1">
      <alignment horizontal="center" vertical="center"/>
    </xf>
    <xf numFmtId="0" fontId="0" fillId="17" borderId="63" xfId="0" applyFill="1" applyBorder="1" applyAlignment="1">
      <alignment horizontal="center" vertical="center"/>
    </xf>
    <xf numFmtId="168" fontId="1" fillId="0" borderId="64" xfId="0" applyNumberFormat="1" applyFont="1" applyBorder="1" applyAlignment="1">
      <alignment horizontal="center" vertical="center"/>
    </xf>
    <xf numFmtId="168" fontId="1" fillId="0" borderId="65" xfId="0" applyNumberFormat="1" applyFont="1" applyBorder="1" applyAlignment="1">
      <alignment horizontal="center" vertical="center"/>
    </xf>
    <xf numFmtId="0" fontId="35" fillId="6" borderId="0" xfId="0" applyFont="1" applyFill="1" applyAlignment="1">
      <alignment horizontal="center" vertical="center"/>
    </xf>
    <xf numFmtId="0" fontId="0" fillId="0" borderId="31" xfId="0" applyBorder="1" applyAlignment="1">
      <alignment wrapText="1"/>
    </xf>
    <xf numFmtId="0" fontId="0" fillId="0" borderId="1" xfId="0" applyBorder="1" applyAlignment="1">
      <alignment wrapText="1"/>
    </xf>
    <xf numFmtId="168" fontId="0" fillId="6" borderId="0" xfId="0" applyNumberFormat="1" applyFill="1"/>
    <xf numFmtId="0" fontId="35" fillId="6" borderId="0" xfId="0" applyFont="1" applyFill="1"/>
    <xf numFmtId="0" fontId="0" fillId="6" borderId="67" xfId="0" applyFill="1" applyBorder="1"/>
    <xf numFmtId="0" fontId="26" fillId="6" borderId="66" xfId="0" applyFont="1" applyFill="1" applyBorder="1" applyAlignment="1">
      <alignment horizontal="center" vertical="center"/>
    </xf>
    <xf numFmtId="0" fontId="40" fillId="6" borderId="66" xfId="0" applyFont="1" applyFill="1" applyBorder="1"/>
    <xf numFmtId="0" fontId="40" fillId="6" borderId="66" xfId="0" applyFont="1" applyFill="1" applyBorder="1" applyAlignment="1">
      <alignment horizontal="left" vertical="center" wrapText="1"/>
    </xf>
    <xf numFmtId="9" fontId="26" fillId="6" borderId="66" xfId="0" applyNumberFormat="1" applyFont="1" applyFill="1" applyBorder="1" applyAlignment="1">
      <alignment horizontal="center" vertical="center"/>
    </xf>
    <xf numFmtId="0" fontId="36" fillId="6" borderId="66" xfId="0" applyFont="1" applyFill="1" applyBorder="1" applyAlignment="1">
      <alignment horizontal="center" vertical="center"/>
    </xf>
    <xf numFmtId="0" fontId="4" fillId="18" borderId="1" xfId="0" applyFont="1" applyFill="1" applyBorder="1"/>
    <xf numFmtId="168" fontId="37" fillId="22" borderId="1" xfId="0" applyNumberFormat="1" applyFont="1" applyFill="1" applyBorder="1" applyAlignment="1">
      <alignment horizontal="right" vertical="center"/>
    </xf>
    <xf numFmtId="168" fontId="37" fillId="6" borderId="0" xfId="0" applyNumberFormat="1" applyFont="1" applyFill="1" applyAlignment="1">
      <alignment horizontal="right" vertical="center"/>
    </xf>
    <xf numFmtId="0" fontId="4" fillId="19" borderId="1" xfId="0" applyFont="1" applyFill="1" applyBorder="1" applyAlignment="1">
      <alignment horizontal="left" indent="1"/>
    </xf>
    <xf numFmtId="0" fontId="4" fillId="20" borderId="1" xfId="0" applyFont="1" applyFill="1" applyBorder="1" applyAlignment="1">
      <alignment horizontal="left" indent="2"/>
    </xf>
    <xf numFmtId="0" fontId="42" fillId="21" borderId="1" xfId="0" applyFont="1" applyFill="1" applyBorder="1" applyAlignment="1">
      <alignment horizontal="left" indent="3"/>
    </xf>
    <xf numFmtId="168" fontId="41" fillId="22" borderId="1" xfId="0" applyNumberFormat="1" applyFont="1" applyFill="1" applyBorder="1" applyAlignment="1">
      <alignment horizontal="right" vertical="center"/>
    </xf>
    <xf numFmtId="168" fontId="41" fillId="6" borderId="0" xfId="0" applyNumberFormat="1" applyFont="1" applyFill="1" applyAlignment="1">
      <alignment horizontal="right" vertical="center"/>
    </xf>
    <xf numFmtId="0" fontId="43" fillId="6" borderId="1" xfId="0" applyFont="1" applyFill="1" applyBorder="1" applyAlignment="1">
      <alignment horizontal="left" indent="5"/>
    </xf>
    <xf numFmtId="168" fontId="43" fillId="22" borderId="1" xfId="0" applyNumberFormat="1" applyFont="1" applyFill="1" applyBorder="1" applyAlignment="1">
      <alignment horizontal="right" vertical="center"/>
    </xf>
    <xf numFmtId="168" fontId="43" fillId="6" borderId="0" xfId="0" applyNumberFormat="1" applyFont="1" applyFill="1" applyAlignment="1">
      <alignment horizontal="right" vertical="center"/>
    </xf>
    <xf numFmtId="0" fontId="4" fillId="20" borderId="1" xfId="0" applyFont="1" applyFill="1" applyBorder="1" applyAlignment="1">
      <alignment horizontal="left" vertical="center" indent="2"/>
    </xf>
    <xf numFmtId="0" fontId="42" fillId="21" borderId="1" xfId="0" applyFont="1" applyFill="1" applyBorder="1" applyAlignment="1">
      <alignment horizontal="left" vertical="center" indent="3"/>
    </xf>
    <xf numFmtId="0" fontId="0" fillId="0" borderId="10" xfId="0" applyBorder="1" applyAlignment="1">
      <alignment wrapText="1"/>
    </xf>
    <xf numFmtId="0" fontId="23" fillId="15" borderId="36" xfId="0" applyFont="1" applyFill="1" applyBorder="1" applyAlignment="1">
      <alignment horizontal="left"/>
    </xf>
    <xf numFmtId="0" fontId="23" fillId="15" borderId="37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35" xfId="0" applyBorder="1" applyAlignment="1">
      <alignment horizontal="center"/>
    </xf>
    <xf numFmtId="9" fontId="0" fillId="0" borderId="0" xfId="0" applyNumberFormat="1" applyAlignment="1">
      <alignment horizontal="left" vertical="center" wrapText="1"/>
    </xf>
    <xf numFmtId="9" fontId="0" fillId="0" borderId="0" xfId="0" applyNumberFormat="1" applyAlignment="1">
      <alignment horizontal="left" wrapText="1"/>
    </xf>
    <xf numFmtId="0" fontId="3" fillId="2" borderId="34" xfId="0" applyFont="1" applyFill="1" applyBorder="1" applyAlignment="1">
      <alignment horizont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center" vertical="center" wrapText="1"/>
    </xf>
    <xf numFmtId="0" fontId="27" fillId="5" borderId="8" xfId="0" applyFont="1" applyFill="1" applyBorder="1" applyAlignment="1">
      <alignment horizontal="center" vertical="center" wrapText="1"/>
    </xf>
    <xf numFmtId="0" fontId="0" fillId="5" borderId="43" xfId="0" applyFill="1" applyBorder="1" applyAlignment="1">
      <alignment horizontal="center" vertical="center" wrapText="1"/>
    </xf>
    <xf numFmtId="0" fontId="0" fillId="5" borderId="44" xfId="0" applyFill="1" applyBorder="1" applyAlignment="1">
      <alignment horizontal="center" vertical="center" wrapText="1"/>
    </xf>
    <xf numFmtId="0" fontId="0" fillId="5" borderId="45" xfId="0" applyFill="1" applyBorder="1" applyAlignment="1">
      <alignment horizontal="center" vertical="center" wrapText="1"/>
    </xf>
    <xf numFmtId="0" fontId="0" fillId="5" borderId="30" xfId="0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5" borderId="48" xfId="0" applyFill="1" applyBorder="1" applyAlignment="1">
      <alignment horizontal="center" vertical="center" wrapText="1"/>
    </xf>
    <xf numFmtId="0" fontId="0" fillId="5" borderId="49" xfId="0" applyFill="1" applyBorder="1" applyAlignment="1">
      <alignment horizontal="center" vertical="center" wrapText="1"/>
    </xf>
    <xf numFmtId="0" fontId="0" fillId="5" borderId="35" xfId="0" applyFill="1" applyBorder="1" applyAlignment="1">
      <alignment horizontal="center" vertical="center" wrapText="1"/>
    </xf>
    <xf numFmtId="0" fontId="0" fillId="5" borderId="40" xfId="0" applyFill="1" applyBorder="1" applyAlignment="1">
      <alignment horizontal="center" vertical="center" wrapText="1"/>
    </xf>
    <xf numFmtId="0" fontId="27" fillId="5" borderId="46" xfId="0" applyFont="1" applyFill="1" applyBorder="1" applyAlignment="1">
      <alignment horizontal="center" vertical="center" wrapText="1"/>
    </xf>
    <xf numFmtId="0" fontId="27" fillId="5" borderId="44" xfId="0" applyFont="1" applyFill="1" applyBorder="1" applyAlignment="1">
      <alignment horizontal="center" vertical="center" wrapText="1"/>
    </xf>
    <xf numFmtId="0" fontId="27" fillId="5" borderId="47" xfId="0" applyFont="1" applyFill="1" applyBorder="1" applyAlignment="1">
      <alignment horizontal="center" vertical="center" wrapText="1"/>
    </xf>
    <xf numFmtId="0" fontId="27" fillId="5" borderId="29" xfId="0" applyFont="1" applyFill="1" applyBorder="1" applyAlignment="1">
      <alignment horizontal="center" vertical="center" wrapText="1"/>
    </xf>
    <xf numFmtId="0" fontId="27" fillId="5" borderId="0" xfId="0" applyFont="1" applyFill="1" applyAlignment="1">
      <alignment horizontal="center" vertical="center" wrapText="1"/>
    </xf>
    <xf numFmtId="0" fontId="27" fillId="5" borderId="33" xfId="0" applyFont="1" applyFill="1" applyBorder="1" applyAlignment="1">
      <alignment horizontal="center" vertical="center" wrapText="1"/>
    </xf>
    <xf numFmtId="0" fontId="27" fillId="5" borderId="42" xfId="0" applyFont="1" applyFill="1" applyBorder="1" applyAlignment="1">
      <alignment horizontal="center" vertical="center" wrapText="1"/>
    </xf>
    <xf numFmtId="0" fontId="27" fillId="5" borderId="35" xfId="0" applyFont="1" applyFill="1" applyBorder="1" applyAlignment="1">
      <alignment horizontal="center" vertical="center" wrapText="1"/>
    </xf>
    <xf numFmtId="0" fontId="27" fillId="5" borderId="50" xfId="0" applyFon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53" xfId="0" applyFill="1" applyBorder="1" applyAlignment="1">
      <alignment horizontal="center" vertical="center" wrapText="1"/>
    </xf>
    <xf numFmtId="0" fontId="0" fillId="5" borderId="54" xfId="0" applyFill="1" applyBorder="1" applyAlignment="1">
      <alignment horizontal="center" vertical="center" wrapText="1"/>
    </xf>
    <xf numFmtId="0" fontId="0" fillId="5" borderId="37" xfId="0" applyFill="1" applyBorder="1" applyAlignment="1">
      <alignment horizontal="center" vertical="center" wrapText="1"/>
    </xf>
    <xf numFmtId="0" fontId="27" fillId="5" borderId="36" xfId="0" applyFont="1" applyFill="1" applyBorder="1" applyAlignment="1">
      <alignment horizontal="center" vertical="center" wrapText="1"/>
    </xf>
    <xf numFmtId="0" fontId="27" fillId="5" borderId="54" xfId="0" applyFont="1" applyFill="1" applyBorder="1" applyAlignment="1">
      <alignment horizontal="center" vertical="center" wrapText="1"/>
    </xf>
    <xf numFmtId="0" fontId="27" fillId="5" borderId="55" xfId="0" applyFont="1" applyFill="1" applyBorder="1" applyAlignment="1">
      <alignment horizontal="center" vertical="center" wrapText="1"/>
    </xf>
    <xf numFmtId="0" fontId="0" fillId="5" borderId="46" xfId="0" applyFill="1" applyBorder="1" applyAlignment="1">
      <alignment horizontal="center" vertical="center" wrapText="1"/>
    </xf>
    <xf numFmtId="0" fontId="0" fillId="5" borderId="47" xfId="0" applyFill="1" applyBorder="1" applyAlignment="1">
      <alignment horizontal="center" vertical="center" wrapText="1"/>
    </xf>
    <xf numFmtId="0" fontId="0" fillId="5" borderId="29" xfId="0" applyFill="1" applyBorder="1" applyAlignment="1">
      <alignment horizontal="center" vertical="center" wrapText="1"/>
    </xf>
    <xf numFmtId="0" fontId="0" fillId="5" borderId="33" xfId="0" applyFill="1" applyBorder="1" applyAlignment="1">
      <alignment horizontal="center" vertical="center" wrapText="1"/>
    </xf>
    <xf numFmtId="0" fontId="0" fillId="5" borderId="42" xfId="0" applyFill="1" applyBorder="1" applyAlignment="1">
      <alignment horizontal="center" vertical="center" wrapText="1"/>
    </xf>
    <xf numFmtId="0" fontId="0" fillId="5" borderId="50" xfId="0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62" xfId="0" applyFont="1" applyFill="1" applyBorder="1" applyAlignment="1">
      <alignment horizontal="center" vertical="center"/>
    </xf>
    <xf numFmtId="0" fontId="1" fillId="4" borderId="59" xfId="0" applyFont="1" applyFill="1" applyBorder="1" applyAlignment="1">
      <alignment horizontal="center" vertical="center" wrapText="1"/>
    </xf>
    <xf numFmtId="0" fontId="1" fillId="4" borderId="62" xfId="0" applyFont="1" applyFill="1" applyBorder="1" applyAlignment="1">
      <alignment horizontal="center" vertical="center" wrapText="1"/>
    </xf>
    <xf numFmtId="168" fontId="0" fillId="0" borderId="61" xfId="0" applyNumberFormat="1" applyBorder="1" applyAlignment="1" applyProtection="1">
      <alignment horizontal="center" vertical="center" wrapText="1"/>
      <protection hidden="1"/>
    </xf>
    <xf numFmtId="168" fontId="0" fillId="0" borderId="63" xfId="0" applyNumberFormat="1" applyBorder="1" applyAlignment="1" applyProtection="1">
      <alignment horizontal="center" vertical="center" wrapText="1"/>
      <protection hidden="1"/>
    </xf>
    <xf numFmtId="0" fontId="0" fillId="3" borderId="2" xfId="0" applyFill="1" applyBorder="1" applyAlignment="1">
      <alignment horizontal="center" vertical="center" wrapText="1"/>
    </xf>
    <xf numFmtId="0" fontId="0" fillId="3" borderId="57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168" fontId="0" fillId="3" borderId="2" xfId="1" applyNumberFormat="1" applyFont="1" applyFill="1" applyBorder="1" applyAlignment="1">
      <alignment horizontal="center" vertical="center" wrapText="1"/>
    </xf>
    <xf numFmtId="168" fontId="0" fillId="3" borderId="57" xfId="1" applyNumberFormat="1" applyFont="1" applyFill="1" applyBorder="1" applyAlignment="1">
      <alignment horizontal="center" vertical="center" wrapText="1"/>
    </xf>
    <xf numFmtId="168" fontId="0" fillId="3" borderId="5" xfId="1" applyNumberFormat="1" applyFont="1" applyFill="1" applyBorder="1" applyAlignment="1">
      <alignment horizontal="center" vertical="center" wrapText="1"/>
    </xf>
    <xf numFmtId="0" fontId="0" fillId="3" borderId="60" xfId="1" applyNumberFormat="1" applyFont="1" applyFill="1" applyBorder="1" applyAlignment="1">
      <alignment horizontal="center" vertical="center" wrapText="1"/>
    </xf>
    <xf numFmtId="0" fontId="0" fillId="3" borderId="29" xfId="1" applyNumberFormat="1" applyFont="1" applyFill="1" applyBorder="1" applyAlignment="1">
      <alignment horizontal="center" vertical="center" wrapText="1"/>
    </xf>
    <xf numFmtId="0" fontId="0" fillId="3" borderId="51" xfId="1" applyNumberFormat="1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56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167" fontId="0" fillId="3" borderId="2" xfId="0" applyNumberFormat="1" applyFill="1" applyBorder="1" applyAlignment="1">
      <alignment horizontal="center" vertical="center" wrapText="1"/>
    </xf>
    <xf numFmtId="167" fontId="0" fillId="3" borderId="57" xfId="0" applyNumberFormat="1" applyFill="1" applyBorder="1" applyAlignment="1">
      <alignment horizontal="center" vertical="center" wrapText="1"/>
    </xf>
    <xf numFmtId="167" fontId="0" fillId="3" borderId="5" xfId="0" applyNumberFormat="1" applyFill="1" applyBorder="1" applyAlignment="1">
      <alignment horizontal="center" vertical="center" wrapText="1"/>
    </xf>
    <xf numFmtId="0" fontId="34" fillId="0" borderId="17" xfId="0" applyFont="1" applyBorder="1" applyAlignment="1">
      <alignment horizontal="center" vertical="center" wrapText="1"/>
    </xf>
    <xf numFmtId="0" fontId="16" fillId="7" borderId="21" xfId="0" applyFont="1" applyFill="1" applyBorder="1" applyAlignment="1">
      <alignment horizontal="center" vertical="center" wrapText="1"/>
    </xf>
    <xf numFmtId="0" fontId="16" fillId="7" borderId="22" xfId="0" applyFont="1" applyFill="1" applyBorder="1" applyAlignment="1">
      <alignment horizontal="center" vertical="center" wrapText="1"/>
    </xf>
    <xf numFmtId="0" fontId="16" fillId="7" borderId="23" xfId="0" applyFont="1" applyFill="1" applyBorder="1" applyAlignment="1">
      <alignment horizontal="center" vertical="center" wrapText="1"/>
    </xf>
    <xf numFmtId="0" fontId="14" fillId="0" borderId="0" xfId="3" applyFont="1" applyAlignment="1">
      <alignment horizontal="center" vertical="center"/>
    </xf>
    <xf numFmtId="0" fontId="15" fillId="0" borderId="0" xfId="3" applyFont="1" applyAlignment="1">
      <alignment horizontal="center"/>
    </xf>
    <xf numFmtId="0" fontId="16" fillId="7" borderId="16" xfId="0" applyFont="1" applyFill="1" applyBorder="1" applyAlignment="1">
      <alignment horizontal="center" vertical="center" wrapText="1"/>
    </xf>
    <xf numFmtId="0" fontId="16" fillId="7" borderId="19" xfId="0" applyFont="1" applyFill="1" applyBorder="1" applyAlignment="1">
      <alignment horizontal="center" vertical="center" wrapText="1"/>
    </xf>
    <xf numFmtId="0" fontId="16" fillId="7" borderId="25" xfId="0" applyFont="1" applyFill="1" applyBorder="1" applyAlignment="1">
      <alignment horizontal="center" vertical="center" wrapText="1"/>
    </xf>
    <xf numFmtId="0" fontId="16" fillId="7" borderId="17" xfId="0" applyFont="1" applyFill="1" applyBorder="1" applyAlignment="1">
      <alignment horizontal="center" vertical="center" wrapText="1"/>
    </xf>
    <xf numFmtId="0" fontId="16" fillId="7" borderId="18" xfId="0" applyFont="1" applyFill="1" applyBorder="1" applyAlignment="1">
      <alignment horizontal="center" vertical="center" wrapText="1"/>
    </xf>
    <xf numFmtId="0" fontId="16" fillId="7" borderId="20" xfId="0" applyFont="1" applyFill="1" applyBorder="1" applyAlignment="1">
      <alignment horizontal="center" vertical="center" wrapText="1"/>
    </xf>
    <xf numFmtId="0" fontId="16" fillId="7" borderId="24" xfId="0" applyFont="1" applyFill="1" applyBorder="1" applyAlignment="1">
      <alignment horizontal="center" vertical="center" wrapText="1"/>
    </xf>
    <xf numFmtId="0" fontId="16" fillId="7" borderId="27" xfId="0" applyFont="1" applyFill="1" applyBorder="1" applyAlignment="1">
      <alignment horizontal="center" vertical="center" wrapText="1"/>
    </xf>
    <xf numFmtId="0" fontId="29" fillId="12" borderId="17" xfId="0" applyFont="1" applyFill="1" applyBorder="1" applyAlignment="1">
      <alignment horizontal="center" vertical="center" wrapText="1"/>
    </xf>
    <xf numFmtId="0" fontId="14" fillId="0" borderId="0" xfId="7" applyFont="1" applyAlignment="1">
      <alignment horizontal="center" vertical="center"/>
    </xf>
    <xf numFmtId="0" fontId="15" fillId="0" borderId="0" xfId="7" applyFont="1" applyAlignment="1">
      <alignment horizontal="center" vertical="center"/>
    </xf>
    <xf numFmtId="0" fontId="16" fillId="0" borderId="17" xfId="0" applyFont="1" applyBorder="1" applyAlignment="1">
      <alignment horizontal="center" vertical="center" wrapText="1"/>
    </xf>
    <xf numFmtId="0" fontId="39" fillId="6" borderId="66" xfId="0" applyFont="1" applyFill="1" applyBorder="1" applyAlignment="1">
      <alignment horizontal="center" vertical="center"/>
    </xf>
    <xf numFmtId="0" fontId="38" fillId="6" borderId="35" xfId="0" applyFont="1" applyFill="1" applyBorder="1" applyAlignment="1">
      <alignment horizontal="center" vertical="top"/>
    </xf>
    <xf numFmtId="0" fontId="26" fillId="6" borderId="66" xfId="0" applyFont="1" applyFill="1" applyBorder="1" applyAlignment="1">
      <alignment horizontal="center" vertical="center"/>
    </xf>
    <xf numFmtId="0" fontId="40" fillId="6" borderId="66" xfId="0" applyFont="1" applyFill="1" applyBorder="1" applyAlignment="1">
      <alignment horizontal="left" vertical="center" wrapText="1"/>
    </xf>
  </cellXfs>
  <cellStyles count="10">
    <cellStyle name="Čárka" xfId="1" builtinId="3"/>
    <cellStyle name="Normální" xfId="0" builtinId="0"/>
    <cellStyle name="Normální 2" xfId="8" xr:uid="{76F49C79-DEC5-4CE5-AD76-4477229BEF9E}"/>
    <cellStyle name="normální 3" xfId="2" xr:uid="{FB599AE4-0B40-4097-B7D1-E22E18D3AE20}"/>
    <cellStyle name="Normální 5" xfId="9" xr:uid="{7E8E10F4-6B53-45B0-812B-91B9EDE5F84E}"/>
    <cellStyle name="normální_021 ISPV" xfId="3" xr:uid="{BCCA6EB5-A1DC-4F09-90BA-3217FA2EF1B9}"/>
    <cellStyle name="normální_022 ISPVP vaz" xfId="4" xr:uid="{E290698D-8E62-4524-9950-1BF311551EF0}"/>
    <cellStyle name="normální_ISPV984" xfId="5" xr:uid="{7CB43AA7-1A32-43BB-93F6-38E06DF2C20C}"/>
    <cellStyle name="normální_M1 vazena" xfId="7" xr:uid="{272FF3AC-98CE-44C2-AAFF-35E2D83B13AB}"/>
    <cellStyle name="normální_NewTables var c M5 navrh" xfId="6" xr:uid="{22EE07AC-2CC5-4179-A9B8-62B637ECA289}"/>
  </cellStyles>
  <dxfs count="15">
    <dxf>
      <font>
        <b/>
        <i val="0"/>
        <color rgb="FF009E47"/>
      </font>
      <fill>
        <patternFill>
          <bgColor theme="9" tint="0.79998168889431442"/>
        </patternFill>
      </fill>
    </dxf>
    <dxf>
      <font>
        <b/>
        <i val="0"/>
        <color rgb="FF009E47"/>
      </font>
      <fill>
        <patternFill>
          <bgColor theme="9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009E47"/>
      </font>
      <fill>
        <patternFill patternType="solid">
          <bgColor theme="9" tint="0.79998168889431442"/>
        </patternFill>
      </fill>
    </dxf>
    <dxf>
      <font>
        <b/>
        <i val="0"/>
        <color rgb="FF009E47"/>
      </font>
      <fill>
        <patternFill>
          <bgColor theme="9" tint="0.79998168889431442"/>
        </patternFill>
      </fill>
    </dxf>
    <dxf>
      <font>
        <b/>
        <i val="0"/>
        <color rgb="FF009E47"/>
      </font>
      <fill>
        <patternFill>
          <bgColor theme="9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009E47"/>
      </font>
      <fill>
        <patternFill>
          <bgColor theme="9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009E47"/>
      </font>
      <fill>
        <patternFill>
          <bgColor theme="9" tint="0.79998168889431442"/>
        </patternFill>
      </fill>
    </dxf>
    <dxf>
      <font>
        <b/>
        <i val="0"/>
        <color rgb="FF009E47"/>
      </font>
      <fill>
        <patternFill>
          <bgColor theme="9" tint="0.79998168889431442"/>
        </patternFill>
      </fill>
    </dxf>
    <dxf>
      <font>
        <b/>
        <i val="0"/>
        <color rgb="FF009E47"/>
      </font>
      <fill>
        <patternFill>
          <bgColor theme="9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2F2F2"/>
      <color rgb="FF009E47"/>
      <color rgb="FFFF99CC"/>
      <color rgb="FFCCECFF"/>
      <color rgb="FFFFC9C9"/>
      <color rgb="FFD9FFEA"/>
      <color rgb="FFB1FE26"/>
      <color rgb="FFFFB19F"/>
      <color rgb="FF99C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447675</xdr:colOff>
      <xdr:row>1</xdr:row>
      <xdr:rowOff>66675</xdr:rowOff>
    </xdr:from>
    <xdr:to>
      <xdr:col>12</xdr:col>
      <xdr:colOff>31115</xdr:colOff>
      <xdr:row>56</xdr:row>
      <xdr:rowOff>67945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C7882419-E916-42EA-B1D9-A87BD953682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66700"/>
          <a:ext cx="6898640" cy="11002645"/>
        </a:xfrm>
        <a:prstGeom prst="rect">
          <a:avLst/>
        </a:prstGeom>
        <a:solidFill>
          <a:srgbClr val="FFFFFF"/>
        </a:solidFill>
        <a:ln>
          <a:noFill/>
        </a:ln>
      </xdr:spPr>
    </xdr:pic>
    <xdr:clientData/>
  </xdr:twoCellAnchor>
  <xdr:twoCellAnchor>
    <xdr:from>
      <xdr:col>3</xdr:col>
      <xdr:colOff>457200</xdr:colOff>
      <xdr:row>8</xdr:row>
      <xdr:rowOff>171450</xdr:rowOff>
    </xdr:from>
    <xdr:to>
      <xdr:col>8</xdr:col>
      <xdr:colOff>438150</xdr:colOff>
      <xdr:row>15</xdr:row>
      <xdr:rowOff>199999</xdr:rowOff>
    </xdr:to>
    <xdr:sp macro="" textlink="">
      <xdr:nvSpPr>
        <xdr:cNvPr id="3" name="Textové pole 2">
          <a:extLst>
            <a:ext uri="{FF2B5EF4-FFF2-40B4-BE49-F238E27FC236}">
              <a16:creationId xmlns:a16="http://schemas.microsoft.com/office/drawing/2014/main" id="{00326C07-4F1A-44C7-9F48-0152563D693F}"/>
            </a:ext>
          </a:extLst>
        </xdr:cNvPr>
        <xdr:cNvSpPr txBox="1">
          <a:spLocks noChangeArrowheads="1"/>
        </xdr:cNvSpPr>
      </xdr:nvSpPr>
      <xdr:spPr bwMode="auto">
        <a:xfrm>
          <a:off x="2286000" y="1771650"/>
          <a:ext cx="3028950" cy="1428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lnSpc>
              <a:spcPct val="115000"/>
            </a:lnSpc>
            <a:spcBef>
              <a:spcPts val="600"/>
            </a:spcBef>
            <a:spcAft>
              <a:spcPts val="600"/>
            </a:spcAft>
          </a:pPr>
          <a:r>
            <a:rPr lang="cs-CZ" sz="1400" b="1">
              <a:solidFill>
                <a:srgbClr val="000000"/>
              </a:solidFill>
              <a:effectLst/>
              <a:latin typeface="Calibri" panose="020F0502020204030204" pitchFamily="34" charset="0"/>
              <a:cs typeface="Calibri" panose="020F0502020204030204" pitchFamily="34" charset="0"/>
            </a:rPr>
            <a:t>Ministerstvo průmyslu a obchodu</a:t>
          </a:r>
          <a:endParaRPr lang="cs-CZ">
            <a:effectLst/>
          </a:endParaRPr>
        </a:p>
        <a:p>
          <a:pPr algn="ctr">
            <a:lnSpc>
              <a:spcPct val="115000"/>
            </a:lnSpc>
            <a:spcBef>
              <a:spcPts val="600"/>
            </a:spcBef>
            <a:spcAft>
              <a:spcPts val="600"/>
            </a:spcAft>
          </a:pPr>
          <a:r>
            <a:rPr lang="cs-CZ" sz="1400" b="1">
              <a:solidFill>
                <a:srgbClr val="000000"/>
              </a:solidFill>
              <a:effectLst/>
              <a:latin typeface="Calibri" panose="020F0502020204030204" pitchFamily="34" charset="0"/>
              <a:cs typeface="Calibri" panose="020F0502020204030204" pitchFamily="34" charset="0"/>
            </a:rPr>
            <a:t>České republiky</a:t>
          </a:r>
          <a:endParaRPr lang="cs-CZ">
            <a:effectLst/>
          </a:endParaRPr>
        </a:p>
        <a:p>
          <a:pPr algn="ctr">
            <a:lnSpc>
              <a:spcPct val="115000"/>
            </a:lnSpc>
            <a:spcBef>
              <a:spcPts val="600"/>
            </a:spcBef>
            <a:spcAft>
              <a:spcPts val="600"/>
            </a:spcAft>
          </a:pPr>
          <a:r>
            <a:rPr lang="cs-CZ" sz="1400" b="1">
              <a:solidFill>
                <a:srgbClr val="000000"/>
              </a:solidFill>
              <a:effectLst/>
              <a:latin typeface="Calibri" panose="020F0502020204030204" pitchFamily="34" charset="0"/>
              <a:cs typeface="Calibri" panose="020F0502020204030204" pitchFamily="34" charset="0"/>
            </a:rPr>
            <a:t>Řídící orgán OP TAK</a:t>
          </a:r>
          <a:endParaRPr lang="cs-CZ">
            <a:effectLst/>
          </a:endParaRPr>
        </a:p>
        <a:p>
          <a:pPr>
            <a:lnSpc>
              <a:spcPct val="122000"/>
            </a:lnSpc>
            <a:spcAft>
              <a:spcPts val="800"/>
            </a:spcAft>
          </a:pPr>
          <a:r>
            <a:rPr lang="cs-CZ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3</xdr:col>
      <xdr:colOff>142875</xdr:colOff>
      <xdr:row>22</xdr:row>
      <xdr:rowOff>76201</xdr:rowOff>
    </xdr:from>
    <xdr:to>
      <xdr:col>9</xdr:col>
      <xdr:colOff>219075</xdr:colOff>
      <xdr:row>29</xdr:row>
      <xdr:rowOff>104776</xdr:rowOff>
    </xdr:to>
    <xdr:sp macro="" textlink="">
      <xdr:nvSpPr>
        <xdr:cNvPr id="4" name="Textové pole 2">
          <a:extLst>
            <a:ext uri="{FF2B5EF4-FFF2-40B4-BE49-F238E27FC236}">
              <a16:creationId xmlns:a16="http://schemas.microsoft.com/office/drawing/2014/main" id="{41DE29FC-E89B-4420-B79B-EC93345A66CB}"/>
            </a:ext>
          </a:extLst>
        </xdr:cNvPr>
        <xdr:cNvSpPr txBox="1">
          <a:spLocks noChangeArrowheads="1"/>
        </xdr:cNvSpPr>
      </xdr:nvSpPr>
      <xdr:spPr bwMode="auto">
        <a:xfrm>
          <a:off x="1971675" y="4476751"/>
          <a:ext cx="373380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Bef>
              <a:spcPts val="600"/>
            </a:spcBef>
            <a:spcAft>
              <a:spcPts val="600"/>
            </a:spcAft>
          </a:pPr>
          <a:r>
            <a:rPr lang="cs-CZ" sz="1400" b="1">
              <a:effectLst/>
            </a:rPr>
            <a:t>Příloha č. </a:t>
          </a:r>
          <a:r>
            <a:rPr lang="cs-CZ" sz="1400" b="1">
              <a:solidFill>
                <a:sysClr val="windowText" lastClr="000000"/>
              </a:solidFill>
              <a:effectLst/>
            </a:rPr>
            <a:t>6</a:t>
          </a:r>
        </a:p>
        <a:p>
          <a:pPr algn="ctr">
            <a:lnSpc>
              <a:spcPct val="115000"/>
            </a:lnSpc>
            <a:spcBef>
              <a:spcPts val="600"/>
            </a:spcBef>
            <a:spcAft>
              <a:spcPts val="600"/>
            </a:spcAft>
          </a:pPr>
          <a:r>
            <a:rPr lang="cs-CZ" sz="1400" b="1">
              <a:solidFill>
                <a:sysClr val="windowText" lastClr="000000"/>
              </a:solidFill>
              <a:effectLst/>
            </a:rPr>
            <a:t>Příloha podnikatelského záměru </a:t>
          </a:r>
          <a:br>
            <a:rPr lang="cs-CZ" sz="1400" b="1">
              <a:solidFill>
                <a:sysClr val="windowText" lastClr="000000"/>
              </a:solidFill>
              <a:effectLst/>
            </a:rPr>
          </a:br>
          <a:r>
            <a:rPr lang="cs-CZ" sz="1400" b="1">
              <a:solidFill>
                <a:sysClr val="windowText" lastClr="000000"/>
              </a:solidFill>
              <a:effectLst/>
            </a:rPr>
            <a:t> Tabulka rozpočtových položek </a:t>
          </a:r>
          <a:br>
            <a:rPr lang="cs-CZ" sz="1400" b="1">
              <a:solidFill>
                <a:sysClr val="windowText" lastClr="000000"/>
              </a:solidFill>
              <a:effectLst/>
            </a:rPr>
          </a:br>
          <a:r>
            <a:rPr lang="cs-CZ" sz="1400" b="1">
              <a:solidFill>
                <a:sysClr val="windowText" lastClr="000000"/>
              </a:solidFill>
              <a:effectLst/>
            </a:rPr>
            <a:t>Partnerství znalostního transferu - výzva III.</a:t>
          </a:r>
        </a:p>
        <a:p>
          <a:pPr algn="ctr">
            <a:lnSpc>
              <a:spcPct val="115000"/>
            </a:lnSpc>
            <a:spcBef>
              <a:spcPts val="600"/>
            </a:spcBef>
            <a:spcAft>
              <a:spcPts val="600"/>
            </a:spcAft>
          </a:pPr>
          <a:endParaRPr lang="cs-CZ" sz="1400" b="1">
            <a:effectLst/>
          </a:endParaRPr>
        </a:p>
        <a:p>
          <a:pPr algn="ctr">
            <a:lnSpc>
              <a:spcPct val="115000"/>
            </a:lnSpc>
            <a:spcBef>
              <a:spcPts val="600"/>
            </a:spcBef>
            <a:spcAft>
              <a:spcPts val="600"/>
            </a:spcAft>
          </a:pPr>
          <a:endParaRPr lang="cs-CZ">
            <a:effectLst/>
          </a:endParaRPr>
        </a:p>
        <a:p>
          <a:pPr>
            <a:lnSpc>
              <a:spcPct val="122000"/>
            </a:lnSpc>
            <a:spcAft>
              <a:spcPts val="800"/>
            </a:spcAft>
          </a:pPr>
          <a:r>
            <a:rPr lang="cs-CZ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  <xdr:twoCellAnchor editAs="oneCell">
    <xdr:from>
      <xdr:col>1</xdr:col>
      <xdr:colOff>95250</xdr:colOff>
      <xdr:row>2</xdr:row>
      <xdr:rowOff>95250</xdr:rowOff>
    </xdr:from>
    <xdr:to>
      <xdr:col>4</xdr:col>
      <xdr:colOff>4233</xdr:colOff>
      <xdr:row>4</xdr:row>
      <xdr:rowOff>130387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348C64FA-113C-4809-B7B7-2542823A37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04850" y="495300"/>
          <a:ext cx="1737783" cy="43518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447675</xdr:colOff>
      <xdr:row>51</xdr:row>
      <xdr:rowOff>95250</xdr:rowOff>
    </xdr:from>
    <xdr:to>
      <xdr:col>6</xdr:col>
      <xdr:colOff>247650</xdr:colOff>
      <xdr:row>53</xdr:row>
      <xdr:rowOff>161091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1018A3E-BE22-4154-8722-B850AFC8F9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7275" y="10296525"/>
          <a:ext cx="2847975" cy="465891"/>
        </a:xfrm>
        <a:prstGeom prst="rect">
          <a:avLst/>
        </a:prstGeom>
      </xdr:spPr>
    </xdr:pic>
    <xdr:clientData/>
  </xdr:twoCellAnchor>
  <xdr:twoCellAnchor>
    <xdr:from>
      <xdr:col>5</xdr:col>
      <xdr:colOff>19050</xdr:colOff>
      <xdr:row>15</xdr:row>
      <xdr:rowOff>76200</xdr:rowOff>
    </xdr:from>
    <xdr:to>
      <xdr:col>7</xdr:col>
      <xdr:colOff>228600</xdr:colOff>
      <xdr:row>17</xdr:row>
      <xdr:rowOff>38100</xdr:rowOff>
    </xdr:to>
    <xdr:sp macro="" textlink="">
      <xdr:nvSpPr>
        <xdr:cNvPr id="7" name="TextovéPole 6">
          <a:extLst>
            <a:ext uri="{FF2B5EF4-FFF2-40B4-BE49-F238E27FC236}">
              <a16:creationId xmlns:a16="http://schemas.microsoft.com/office/drawing/2014/main" id="{86986808-593F-41EA-8548-081589760244}"/>
            </a:ext>
          </a:extLst>
        </xdr:cNvPr>
        <xdr:cNvSpPr txBox="1"/>
      </xdr:nvSpPr>
      <xdr:spPr>
        <a:xfrm>
          <a:off x="3067050" y="3076575"/>
          <a:ext cx="1428750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cs-CZ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0</xdr:col>
      <xdr:colOff>1996440</xdr:colOff>
      <xdr:row>2</xdr:row>
      <xdr:rowOff>131445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F4B14038-9989-49E4-A125-1F8A88D3D5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76200"/>
          <a:ext cx="1996440" cy="4210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0</xdr:col>
      <xdr:colOff>1996440</xdr:colOff>
      <xdr:row>2</xdr:row>
      <xdr:rowOff>131445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3E8663A8-312B-416F-9B4B-2DE0921725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76200"/>
          <a:ext cx="1996440" cy="4210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0</xdr:col>
      <xdr:colOff>1996440</xdr:colOff>
      <xdr:row>2</xdr:row>
      <xdr:rowOff>131445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916C49C3-9D9E-4ABA-936B-37215DCA30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76200"/>
          <a:ext cx="1996440" cy="4210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0</xdr:col>
      <xdr:colOff>1996440</xdr:colOff>
      <xdr:row>2</xdr:row>
      <xdr:rowOff>131445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3424B567-3BBD-4515-A998-C1F50BAB3A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76200"/>
          <a:ext cx="1996440" cy="4210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1</xdr:col>
      <xdr:colOff>209550</xdr:colOff>
      <xdr:row>2</xdr:row>
      <xdr:rowOff>131445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5CC86CC1-577D-4124-B2F4-19A67E83BB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76200"/>
          <a:ext cx="1996440" cy="4210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1</xdr:col>
      <xdr:colOff>472440</xdr:colOff>
      <xdr:row>2</xdr:row>
      <xdr:rowOff>133350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1A62B89-EBA7-4E29-8C8C-B2CF2099A7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76200"/>
          <a:ext cx="1943100" cy="4267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0</xdr:col>
      <xdr:colOff>2000250</xdr:colOff>
      <xdr:row>2</xdr:row>
      <xdr:rowOff>135255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A031743C-B338-41DF-B81A-4DDF09B4ED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76200"/>
          <a:ext cx="1943100" cy="4267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0</xdr:col>
      <xdr:colOff>1996440</xdr:colOff>
      <xdr:row>2</xdr:row>
      <xdr:rowOff>131445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7CC218CD-9015-4A27-B5BD-EB56DAC68C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76200"/>
          <a:ext cx="1996440" cy="4210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0</xdr:col>
      <xdr:colOff>1996440</xdr:colOff>
      <xdr:row>2</xdr:row>
      <xdr:rowOff>131445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3E49E1D7-F189-4F2E-91D3-E990AA893D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76200"/>
          <a:ext cx="1996440" cy="4210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114300</xdr:colOff>
      <xdr:row>2</xdr:row>
      <xdr:rowOff>52070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55A5CDD-81CA-4A05-927B-EDBC12E7C3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1943100" cy="4330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114300</xdr:colOff>
      <xdr:row>2</xdr:row>
      <xdr:rowOff>52070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B57C2A32-DC11-4703-9383-BDA0CAD36F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1943100" cy="4203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114300</xdr:colOff>
      <xdr:row>2</xdr:row>
      <xdr:rowOff>45720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CB32DE26-37F9-4670-9BB1-FCF2821A46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1857375" cy="4267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114300</xdr:colOff>
      <xdr:row>2</xdr:row>
      <xdr:rowOff>45720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B015748D-B919-4776-92D5-2FEF72981C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1857375" cy="4267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2</xdr:col>
      <xdr:colOff>129540</xdr:colOff>
      <xdr:row>2</xdr:row>
      <xdr:rowOff>135255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BDEF6A3B-0FCB-428F-9D15-3A92A3511F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76200"/>
          <a:ext cx="1996440" cy="4210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1</xdr:col>
      <xdr:colOff>209550</xdr:colOff>
      <xdr:row>2</xdr:row>
      <xdr:rowOff>131445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FB0FF5DB-61A5-46EA-A732-3ABFAF4E2D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1440" y="76200"/>
          <a:ext cx="2000250" cy="4210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0</xdr:col>
      <xdr:colOff>1996440</xdr:colOff>
      <xdr:row>2</xdr:row>
      <xdr:rowOff>131445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2A9E5691-706E-4B6C-B277-E5652E5979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76200"/>
          <a:ext cx="1996440" cy="4210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6CD6B-7B80-42DF-8458-FBF3323F293F}">
  <sheetPr codeName="List1"/>
  <dimension ref="A1"/>
  <sheetViews>
    <sheetView topLeftCell="A17" workbookViewId="0">
      <selection activeCell="Q21" sqref="Q21"/>
    </sheetView>
  </sheetViews>
  <sheetFormatPr defaultColWidth="9.21875" defaultRowHeight="15.6"/>
  <cols>
    <col min="1" max="16384" width="9.21875" style="38"/>
  </cols>
  <sheetData/>
  <sheetProtection sheet="1" objects="1" scenarios="1"/>
  <pageMargins left="0.7" right="0.7" top="0.78740157499999996" bottom="0.78740157499999996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BC552-FC70-423B-B4F2-8896C4AC324C}">
  <sheetPr>
    <tabColor rgb="FF99CCFF"/>
  </sheetPr>
  <dimension ref="A1:H8"/>
  <sheetViews>
    <sheetView workbookViewId="0">
      <pane ySplit="5" topLeftCell="A6" activePane="bottomLeft" state="frozen"/>
      <selection pane="bottomLeft" activeCell="D15" sqref="D15"/>
    </sheetView>
  </sheetViews>
  <sheetFormatPr defaultRowHeight="14.4"/>
  <cols>
    <col min="1" max="1" width="27.44140625" bestFit="1" customWidth="1"/>
    <col min="2" max="3" width="43" customWidth="1"/>
  </cols>
  <sheetData>
    <row r="1" spans="1:8">
      <c r="A1" s="154"/>
      <c r="B1" s="154"/>
      <c r="C1" s="154"/>
      <c r="D1" s="2"/>
      <c r="F1" s="25"/>
      <c r="G1" s="26"/>
      <c r="H1" s="26"/>
    </row>
    <row r="2" spans="1:8">
      <c r="A2" s="154"/>
      <c r="B2" s="154"/>
      <c r="C2" s="154"/>
      <c r="D2" s="2"/>
      <c r="F2" s="25"/>
      <c r="G2" s="26"/>
      <c r="H2" s="26"/>
    </row>
    <row r="3" spans="1:8">
      <c r="A3" s="154"/>
      <c r="B3" s="154"/>
      <c r="C3" s="154"/>
      <c r="D3" s="2"/>
      <c r="F3" s="25"/>
      <c r="G3" s="26"/>
      <c r="H3" s="26"/>
    </row>
    <row r="4" spans="1:8" ht="21" customHeight="1" thickBot="1">
      <c r="A4" s="158" t="s">
        <v>1256</v>
      </c>
      <c r="B4" s="158"/>
      <c r="C4" s="158"/>
    </row>
    <row r="5" spans="1:8" ht="29.4" thickBot="1">
      <c r="A5" s="68" t="s">
        <v>1294</v>
      </c>
      <c r="B5" s="70" t="s">
        <v>1191</v>
      </c>
      <c r="C5" s="67" t="s">
        <v>1221</v>
      </c>
    </row>
    <row r="6" spans="1:8">
      <c r="A6" s="29">
        <f>'PRVNÍ KROK'!B16</f>
        <v>0</v>
      </c>
      <c r="B6" s="71">
        <v>0</v>
      </c>
      <c r="C6" s="74"/>
    </row>
    <row r="7" spans="1:8">
      <c r="A7" s="29">
        <f>'PRVNÍ KROK'!B17</f>
        <v>0</v>
      </c>
      <c r="B7" s="72">
        <v>0</v>
      </c>
      <c r="C7" s="75"/>
    </row>
    <row r="8" spans="1:8" ht="15" thickBot="1">
      <c r="A8" s="107" t="s">
        <v>1192</v>
      </c>
      <c r="B8" s="37"/>
      <c r="C8" s="37"/>
    </row>
  </sheetData>
  <mergeCells count="2">
    <mergeCell ref="A1:C3"/>
    <mergeCell ref="A4:C4"/>
  </mergeCells>
  <pageMargins left="0.7" right="0.7" top="0.78740157499999996" bottom="0.78740157499999996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decimal" operator="lessThanOrEqual" allowBlank="1" showInputMessage="1" showErrorMessage="1" errorTitle="15% limit" error="Zadané výdaje nesmí být vyšší než 15 % z osobních nákladů podniku." prompt="Maximální možná výše způsobilých výdajů je 15 % ze způsobilých osobních nákladů podniku." xr:uid="{711E8389-3EE2-40B5-BAD1-2C151DBFD630}">
          <x14:formula1>
            <xm:f>'Celkový rozpočet'!C15*0.15</xm:f>
          </x14:formula1>
          <xm:sqref>B6</xm:sqref>
        </x14:dataValidation>
        <x14:dataValidation type="decimal" operator="lessThanOrEqual" allowBlank="1" showInputMessage="1" showErrorMessage="1" errorTitle="Limit 15 %" error="Zadané výdaje nesmí být vyšší než 15 % z osobních nákladů znalostní organizace." prompt="Maximální možná výše výdajů je 15 % ze způsobilých osobních nákladů znalostní organizace." xr:uid="{82D88226-04E1-417E-801B-FCA3BB7EBA9A}">
          <x14:formula1>
            <xm:f>'Celkový rozpočet'!C19*0.15</xm:f>
          </x14:formula1>
          <xm:sqref>B7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84F85-70C8-4554-AE3C-DA912EB3AA06}">
  <sheetPr codeName="List12">
    <tabColor rgb="FF99CCFF"/>
  </sheetPr>
  <dimension ref="A1:J36"/>
  <sheetViews>
    <sheetView workbookViewId="0">
      <pane ySplit="5" topLeftCell="A6" activePane="bottomLeft" state="frozen"/>
      <selection pane="bottomLeft" activeCell="A37" sqref="A37"/>
    </sheetView>
  </sheetViews>
  <sheetFormatPr defaultRowHeight="14.4"/>
  <cols>
    <col min="1" max="1" width="43" bestFit="1" customWidth="1"/>
    <col min="2" max="3" width="43" customWidth="1"/>
    <col min="4" max="4" width="22.77734375" style="28" bestFit="1" customWidth="1"/>
    <col min="5" max="5" width="90.77734375" bestFit="1" customWidth="1"/>
  </cols>
  <sheetData>
    <row r="1" spans="1:10">
      <c r="A1" s="154"/>
      <c r="B1" s="154"/>
      <c r="C1" s="154"/>
      <c r="D1" s="154"/>
      <c r="E1" s="154"/>
      <c r="F1" s="2"/>
      <c r="H1" s="25"/>
      <c r="I1" s="26"/>
      <c r="J1" s="26"/>
    </row>
    <row r="2" spans="1:10">
      <c r="A2" s="154"/>
      <c r="B2" s="154"/>
      <c r="C2" s="154"/>
      <c r="D2" s="154"/>
      <c r="E2" s="154"/>
      <c r="F2" s="2"/>
      <c r="H2" s="25"/>
      <c r="I2" s="26"/>
      <c r="J2" s="26"/>
    </row>
    <row r="3" spans="1:10">
      <c r="A3" s="154"/>
      <c r="B3" s="154"/>
      <c r="C3" s="154"/>
      <c r="D3" s="154"/>
      <c r="E3" s="154"/>
      <c r="F3" s="2"/>
      <c r="H3" s="25"/>
      <c r="I3" s="26"/>
      <c r="J3" s="26"/>
    </row>
    <row r="4" spans="1:10" ht="21" customHeight="1" thickBot="1">
      <c r="A4" s="158"/>
      <c r="B4" s="158"/>
      <c r="C4" s="158"/>
      <c r="D4" s="158"/>
      <c r="E4" s="158"/>
    </row>
    <row r="5" spans="1:10" ht="29.4" thickBot="1">
      <c r="A5" s="69" t="s">
        <v>1255</v>
      </c>
      <c r="B5" s="70" t="s">
        <v>1191</v>
      </c>
      <c r="C5" s="67" t="s">
        <v>1221</v>
      </c>
      <c r="D5" s="70" t="s">
        <v>1191</v>
      </c>
      <c r="E5" s="69" t="s">
        <v>1254</v>
      </c>
    </row>
    <row r="6" spans="1:10">
      <c r="A6" s="128"/>
      <c r="B6" s="71"/>
      <c r="C6" s="74"/>
      <c r="D6" s="77">
        <f>ROUND(B6,0)</f>
        <v>0</v>
      </c>
      <c r="E6" s="128"/>
    </row>
    <row r="7" spans="1:10">
      <c r="A7" s="129"/>
      <c r="B7" s="72"/>
      <c r="C7" s="75"/>
      <c r="D7" s="77">
        <f t="shared" ref="D7:D35" si="0">ROUND(B7,0)</f>
        <v>0</v>
      </c>
      <c r="E7" s="129"/>
    </row>
    <row r="8" spans="1:10">
      <c r="A8" s="129"/>
      <c r="B8" s="72"/>
      <c r="C8" s="75"/>
      <c r="D8" s="77">
        <f t="shared" si="0"/>
        <v>0</v>
      </c>
      <c r="E8" s="129"/>
    </row>
    <row r="9" spans="1:10">
      <c r="A9" s="129"/>
      <c r="B9" s="72"/>
      <c r="C9" s="75"/>
      <c r="D9" s="77">
        <f t="shared" si="0"/>
        <v>0</v>
      </c>
      <c r="E9" s="129"/>
    </row>
    <row r="10" spans="1:10">
      <c r="A10" s="129"/>
      <c r="B10" s="72"/>
      <c r="C10" s="75"/>
      <c r="D10" s="77">
        <f t="shared" si="0"/>
        <v>0</v>
      </c>
      <c r="E10" s="129"/>
    </row>
    <row r="11" spans="1:10">
      <c r="A11" s="129"/>
      <c r="B11" s="72"/>
      <c r="C11" s="75"/>
      <c r="D11" s="77">
        <f t="shared" si="0"/>
        <v>0</v>
      </c>
      <c r="E11" s="129"/>
    </row>
    <row r="12" spans="1:10">
      <c r="A12" s="129"/>
      <c r="B12" s="72"/>
      <c r="C12" s="75"/>
      <c r="D12" s="77">
        <f t="shared" si="0"/>
        <v>0</v>
      </c>
      <c r="E12" s="129"/>
    </row>
    <row r="13" spans="1:10">
      <c r="A13" s="129"/>
      <c r="B13" s="72"/>
      <c r="C13" s="75"/>
      <c r="D13" s="77">
        <f t="shared" si="0"/>
        <v>0</v>
      </c>
      <c r="E13" s="129"/>
    </row>
    <row r="14" spans="1:10">
      <c r="A14" s="129"/>
      <c r="B14" s="72"/>
      <c r="C14" s="75"/>
      <c r="D14" s="77">
        <f t="shared" si="0"/>
        <v>0</v>
      </c>
      <c r="E14" s="129"/>
    </row>
    <row r="15" spans="1:10">
      <c r="A15" s="129"/>
      <c r="B15" s="72"/>
      <c r="C15" s="75"/>
      <c r="D15" s="77">
        <f t="shared" si="0"/>
        <v>0</v>
      </c>
      <c r="E15" s="129"/>
    </row>
    <row r="16" spans="1:10">
      <c r="A16" s="129"/>
      <c r="B16" s="72"/>
      <c r="C16" s="75"/>
      <c r="D16" s="77">
        <f t="shared" si="0"/>
        <v>0</v>
      </c>
      <c r="E16" s="129"/>
    </row>
    <row r="17" spans="1:5">
      <c r="A17" s="129"/>
      <c r="B17" s="72"/>
      <c r="C17" s="75"/>
      <c r="D17" s="77">
        <f t="shared" si="0"/>
        <v>0</v>
      </c>
      <c r="E17" s="129"/>
    </row>
    <row r="18" spans="1:5">
      <c r="A18" s="129"/>
      <c r="B18" s="72"/>
      <c r="C18" s="75"/>
      <c r="D18" s="77">
        <f t="shared" si="0"/>
        <v>0</v>
      </c>
      <c r="E18" s="129"/>
    </row>
    <row r="19" spans="1:5">
      <c r="A19" s="129"/>
      <c r="B19" s="72"/>
      <c r="C19" s="75"/>
      <c r="D19" s="77">
        <f t="shared" si="0"/>
        <v>0</v>
      </c>
      <c r="E19" s="129"/>
    </row>
    <row r="20" spans="1:5">
      <c r="A20" s="129"/>
      <c r="B20" s="72"/>
      <c r="C20" s="75"/>
      <c r="D20" s="77">
        <f t="shared" si="0"/>
        <v>0</v>
      </c>
      <c r="E20" s="129"/>
    </row>
    <row r="21" spans="1:5">
      <c r="A21" s="129"/>
      <c r="B21" s="72"/>
      <c r="C21" s="75"/>
      <c r="D21" s="77">
        <f t="shared" si="0"/>
        <v>0</v>
      </c>
      <c r="E21" s="129"/>
    </row>
    <row r="22" spans="1:5">
      <c r="A22" s="129"/>
      <c r="B22" s="72"/>
      <c r="C22" s="75"/>
      <c r="D22" s="77">
        <f t="shared" si="0"/>
        <v>0</v>
      </c>
      <c r="E22" s="129"/>
    </row>
    <row r="23" spans="1:5">
      <c r="A23" s="129"/>
      <c r="B23" s="72"/>
      <c r="C23" s="75"/>
      <c r="D23" s="77">
        <f t="shared" si="0"/>
        <v>0</v>
      </c>
      <c r="E23" s="129"/>
    </row>
    <row r="24" spans="1:5">
      <c r="A24" s="129"/>
      <c r="B24" s="72"/>
      <c r="C24" s="75"/>
      <c r="D24" s="77">
        <f t="shared" si="0"/>
        <v>0</v>
      </c>
      <c r="E24" s="129"/>
    </row>
    <row r="25" spans="1:5">
      <c r="A25" s="129"/>
      <c r="B25" s="72"/>
      <c r="C25" s="75"/>
      <c r="D25" s="77">
        <f t="shared" si="0"/>
        <v>0</v>
      </c>
      <c r="E25" s="129"/>
    </row>
    <row r="26" spans="1:5">
      <c r="A26" s="129"/>
      <c r="B26" s="72"/>
      <c r="C26" s="75"/>
      <c r="D26" s="77">
        <f t="shared" si="0"/>
        <v>0</v>
      </c>
      <c r="E26" s="129"/>
    </row>
    <row r="27" spans="1:5">
      <c r="A27" s="129"/>
      <c r="B27" s="72"/>
      <c r="C27" s="75"/>
      <c r="D27" s="77">
        <f t="shared" si="0"/>
        <v>0</v>
      </c>
      <c r="E27" s="129"/>
    </row>
    <row r="28" spans="1:5">
      <c r="A28" s="129"/>
      <c r="B28" s="72"/>
      <c r="C28" s="75"/>
      <c r="D28" s="77">
        <f t="shared" si="0"/>
        <v>0</v>
      </c>
      <c r="E28" s="129"/>
    </row>
    <row r="29" spans="1:5">
      <c r="A29" s="129"/>
      <c r="B29" s="72"/>
      <c r="C29" s="75"/>
      <c r="D29" s="77">
        <f t="shared" si="0"/>
        <v>0</v>
      </c>
      <c r="E29" s="129"/>
    </row>
    <row r="30" spans="1:5">
      <c r="A30" s="129"/>
      <c r="B30" s="72"/>
      <c r="C30" s="75"/>
      <c r="D30" s="77">
        <f t="shared" si="0"/>
        <v>0</v>
      </c>
      <c r="E30" s="129"/>
    </row>
    <row r="31" spans="1:5">
      <c r="A31" s="129"/>
      <c r="B31" s="72"/>
      <c r="C31" s="75"/>
      <c r="D31" s="77">
        <f t="shared" si="0"/>
        <v>0</v>
      </c>
      <c r="E31" s="129"/>
    </row>
    <row r="32" spans="1:5">
      <c r="A32" s="129"/>
      <c r="B32" s="72"/>
      <c r="C32" s="75"/>
      <c r="D32" s="77">
        <f t="shared" si="0"/>
        <v>0</v>
      </c>
      <c r="E32" s="129"/>
    </row>
    <row r="33" spans="1:5">
      <c r="A33" s="129"/>
      <c r="B33" s="72"/>
      <c r="C33" s="75"/>
      <c r="D33" s="77">
        <f t="shared" si="0"/>
        <v>0</v>
      </c>
      <c r="E33" s="129"/>
    </row>
    <row r="34" spans="1:5">
      <c r="A34" s="129"/>
      <c r="B34" s="72"/>
      <c r="C34" s="75"/>
      <c r="D34" s="77">
        <f t="shared" si="0"/>
        <v>0</v>
      </c>
      <c r="E34" s="129"/>
    </row>
    <row r="35" spans="1:5" ht="15" thickBot="1">
      <c r="A35" s="151"/>
      <c r="B35" s="73"/>
      <c r="C35" s="76"/>
      <c r="D35" s="78">
        <f t="shared" si="0"/>
        <v>0</v>
      </c>
      <c r="E35" s="151"/>
    </row>
    <row r="36" spans="1:5" ht="15" thickBot="1">
      <c r="A36" s="37" t="s">
        <v>1192</v>
      </c>
      <c r="B36" s="37"/>
      <c r="C36" s="37"/>
      <c r="D36" s="36">
        <f>SUM(D6:D35)</f>
        <v>0</v>
      </c>
      <c r="E36" s="34"/>
    </row>
  </sheetData>
  <mergeCells count="2">
    <mergeCell ref="A1:E3"/>
    <mergeCell ref="A4:E4"/>
  </mergeCells>
  <dataValidations count="1">
    <dataValidation type="whole" operator="greaterThanOrEqual" allowBlank="1" showInputMessage="1" showErrorMessage="1" sqref="D6:D35" xr:uid="{295DE0AE-EF5A-44E8-A7C9-93EB3F195E75}">
      <formula1>0</formula1>
    </dataValidation>
  </dataValidations>
  <pageMargins left="0.7" right="0.7" top="0.78740157499999996" bottom="0.78740157499999996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F11BD-DD63-4377-BDE8-472046471F5B}">
  <sheetPr codeName="List15">
    <tabColor rgb="FF99CCFF"/>
  </sheetPr>
  <dimension ref="A1:J36"/>
  <sheetViews>
    <sheetView workbookViewId="0">
      <pane ySplit="5" topLeftCell="A6" activePane="bottomLeft" state="frozen"/>
      <selection pane="bottomLeft" activeCell="E11" sqref="E11"/>
    </sheetView>
  </sheetViews>
  <sheetFormatPr defaultRowHeight="14.4"/>
  <cols>
    <col min="1" max="1" width="43" bestFit="1" customWidth="1"/>
    <col min="2" max="3" width="43" customWidth="1"/>
    <col min="4" max="4" width="22.77734375" style="28" bestFit="1" customWidth="1"/>
    <col min="5" max="5" width="90.77734375" bestFit="1" customWidth="1"/>
  </cols>
  <sheetData>
    <row r="1" spans="1:10">
      <c r="A1" s="154"/>
      <c r="B1" s="154"/>
      <c r="C1" s="154"/>
      <c r="D1" s="154"/>
      <c r="E1" s="154"/>
      <c r="F1" s="2"/>
      <c r="H1" s="25"/>
      <c r="I1" s="26"/>
      <c r="J1" s="26"/>
    </row>
    <row r="2" spans="1:10">
      <c r="A2" s="154"/>
      <c r="B2" s="154"/>
      <c r="C2" s="154"/>
      <c r="D2" s="154"/>
      <c r="E2" s="154"/>
      <c r="F2" s="2"/>
      <c r="H2" s="25"/>
      <c r="I2" s="26"/>
      <c r="J2" s="26"/>
    </row>
    <row r="3" spans="1:10">
      <c r="A3" s="154"/>
      <c r="B3" s="154"/>
      <c r="C3" s="154"/>
      <c r="D3" s="154"/>
      <c r="E3" s="154"/>
      <c r="F3" s="2"/>
      <c r="H3" s="25"/>
      <c r="I3" s="26"/>
      <c r="J3" s="26"/>
    </row>
    <row r="4" spans="1:10" ht="21" customHeight="1" thickBot="1">
      <c r="A4" s="158"/>
      <c r="B4" s="158"/>
      <c r="C4" s="158"/>
      <c r="D4" s="158"/>
      <c r="E4" s="158"/>
    </row>
    <row r="5" spans="1:10" ht="29.4" thickBot="1">
      <c r="A5" s="69" t="s">
        <v>1255</v>
      </c>
      <c r="B5" s="70" t="s">
        <v>1191</v>
      </c>
      <c r="C5" s="67" t="s">
        <v>1221</v>
      </c>
      <c r="D5" s="70" t="s">
        <v>1191</v>
      </c>
      <c r="E5" s="69" t="s">
        <v>1254</v>
      </c>
    </row>
    <row r="6" spans="1:10">
      <c r="A6" s="128"/>
      <c r="B6" s="71"/>
      <c r="C6" s="74"/>
      <c r="D6" s="77">
        <f>ROUND(B6,0)</f>
        <v>0</v>
      </c>
      <c r="E6" s="128"/>
    </row>
    <row r="7" spans="1:10">
      <c r="A7" s="129"/>
      <c r="B7" s="72"/>
      <c r="C7" s="75"/>
      <c r="D7" s="77">
        <f t="shared" ref="D7:D35" si="0">ROUND(B7,0)</f>
        <v>0</v>
      </c>
      <c r="E7" s="129"/>
    </row>
    <row r="8" spans="1:10">
      <c r="A8" s="129"/>
      <c r="B8" s="72"/>
      <c r="C8" s="75"/>
      <c r="D8" s="77">
        <f t="shared" si="0"/>
        <v>0</v>
      </c>
      <c r="E8" s="129"/>
    </row>
    <row r="9" spans="1:10">
      <c r="A9" s="129"/>
      <c r="B9" s="72"/>
      <c r="C9" s="75"/>
      <c r="D9" s="77">
        <f t="shared" si="0"/>
        <v>0</v>
      </c>
      <c r="E9" s="129"/>
    </row>
    <row r="10" spans="1:10">
      <c r="A10" s="129"/>
      <c r="B10" s="72"/>
      <c r="C10" s="75"/>
      <c r="D10" s="77">
        <f t="shared" si="0"/>
        <v>0</v>
      </c>
      <c r="E10" s="129"/>
    </row>
    <row r="11" spans="1:10">
      <c r="A11" s="129"/>
      <c r="B11" s="72"/>
      <c r="C11" s="75"/>
      <c r="D11" s="77">
        <f t="shared" si="0"/>
        <v>0</v>
      </c>
      <c r="E11" s="129"/>
    </row>
    <row r="12" spans="1:10">
      <c r="A12" s="129"/>
      <c r="B12" s="72"/>
      <c r="C12" s="75"/>
      <c r="D12" s="77">
        <f t="shared" si="0"/>
        <v>0</v>
      </c>
      <c r="E12" s="129"/>
    </row>
    <row r="13" spans="1:10">
      <c r="A13" s="129"/>
      <c r="B13" s="72"/>
      <c r="C13" s="75"/>
      <c r="D13" s="77">
        <f t="shared" si="0"/>
        <v>0</v>
      </c>
      <c r="E13" s="129"/>
    </row>
    <row r="14" spans="1:10">
      <c r="A14" s="129"/>
      <c r="B14" s="72"/>
      <c r="C14" s="75"/>
      <c r="D14" s="77">
        <f t="shared" si="0"/>
        <v>0</v>
      </c>
      <c r="E14" s="129"/>
    </row>
    <row r="15" spans="1:10">
      <c r="A15" s="129"/>
      <c r="B15" s="72"/>
      <c r="C15" s="75"/>
      <c r="D15" s="77">
        <f t="shared" si="0"/>
        <v>0</v>
      </c>
      <c r="E15" s="129"/>
    </row>
    <row r="16" spans="1:10">
      <c r="A16" s="129"/>
      <c r="B16" s="72"/>
      <c r="C16" s="75"/>
      <c r="D16" s="77">
        <f t="shared" si="0"/>
        <v>0</v>
      </c>
      <c r="E16" s="129"/>
    </row>
    <row r="17" spans="1:5">
      <c r="A17" s="129"/>
      <c r="B17" s="72"/>
      <c r="C17" s="75"/>
      <c r="D17" s="77">
        <f t="shared" si="0"/>
        <v>0</v>
      </c>
      <c r="E17" s="129"/>
    </row>
    <row r="18" spans="1:5">
      <c r="A18" s="129"/>
      <c r="B18" s="72"/>
      <c r="C18" s="75"/>
      <c r="D18" s="77">
        <f t="shared" si="0"/>
        <v>0</v>
      </c>
      <c r="E18" s="129"/>
    </row>
    <row r="19" spans="1:5">
      <c r="A19" s="129"/>
      <c r="B19" s="72"/>
      <c r="C19" s="75"/>
      <c r="D19" s="77">
        <f t="shared" si="0"/>
        <v>0</v>
      </c>
      <c r="E19" s="129"/>
    </row>
    <row r="20" spans="1:5">
      <c r="A20" s="129"/>
      <c r="B20" s="72"/>
      <c r="C20" s="75"/>
      <c r="D20" s="77">
        <f t="shared" si="0"/>
        <v>0</v>
      </c>
      <c r="E20" s="129"/>
    </row>
    <row r="21" spans="1:5">
      <c r="A21" s="129"/>
      <c r="B21" s="72"/>
      <c r="C21" s="75"/>
      <c r="D21" s="77">
        <f t="shared" si="0"/>
        <v>0</v>
      </c>
      <c r="E21" s="129"/>
    </row>
    <row r="22" spans="1:5">
      <c r="A22" s="129"/>
      <c r="B22" s="72"/>
      <c r="C22" s="75"/>
      <c r="D22" s="77">
        <f t="shared" si="0"/>
        <v>0</v>
      </c>
      <c r="E22" s="129"/>
    </row>
    <row r="23" spans="1:5">
      <c r="A23" s="129"/>
      <c r="B23" s="72"/>
      <c r="C23" s="75"/>
      <c r="D23" s="77">
        <f t="shared" si="0"/>
        <v>0</v>
      </c>
      <c r="E23" s="129"/>
    </row>
    <row r="24" spans="1:5">
      <c r="A24" s="129"/>
      <c r="B24" s="72"/>
      <c r="C24" s="75"/>
      <c r="D24" s="77">
        <f t="shared" si="0"/>
        <v>0</v>
      </c>
      <c r="E24" s="129"/>
    </row>
    <row r="25" spans="1:5">
      <c r="A25" s="129"/>
      <c r="B25" s="72"/>
      <c r="C25" s="75"/>
      <c r="D25" s="77">
        <f t="shared" si="0"/>
        <v>0</v>
      </c>
      <c r="E25" s="129"/>
    </row>
    <row r="26" spans="1:5">
      <c r="A26" s="129"/>
      <c r="B26" s="72"/>
      <c r="C26" s="75"/>
      <c r="D26" s="77">
        <f t="shared" si="0"/>
        <v>0</v>
      </c>
      <c r="E26" s="129"/>
    </row>
    <row r="27" spans="1:5">
      <c r="A27" s="129"/>
      <c r="B27" s="72"/>
      <c r="C27" s="75"/>
      <c r="D27" s="77">
        <f t="shared" si="0"/>
        <v>0</v>
      </c>
      <c r="E27" s="129"/>
    </row>
    <row r="28" spans="1:5">
      <c r="A28" s="129"/>
      <c r="B28" s="72"/>
      <c r="C28" s="75"/>
      <c r="D28" s="77">
        <f t="shared" si="0"/>
        <v>0</v>
      </c>
      <c r="E28" s="129"/>
    </row>
    <row r="29" spans="1:5">
      <c r="A29" s="129"/>
      <c r="B29" s="72"/>
      <c r="C29" s="75"/>
      <c r="D29" s="77">
        <f t="shared" si="0"/>
        <v>0</v>
      </c>
      <c r="E29" s="129"/>
    </row>
    <row r="30" spans="1:5">
      <c r="A30" s="129"/>
      <c r="B30" s="72"/>
      <c r="C30" s="75"/>
      <c r="D30" s="77">
        <f t="shared" si="0"/>
        <v>0</v>
      </c>
      <c r="E30" s="129"/>
    </row>
    <row r="31" spans="1:5">
      <c r="A31" s="129"/>
      <c r="B31" s="72"/>
      <c r="C31" s="75"/>
      <c r="D31" s="77">
        <f t="shared" si="0"/>
        <v>0</v>
      </c>
      <c r="E31" s="129"/>
    </row>
    <row r="32" spans="1:5">
      <c r="A32" s="129"/>
      <c r="B32" s="72"/>
      <c r="C32" s="75"/>
      <c r="D32" s="77">
        <f t="shared" si="0"/>
        <v>0</v>
      </c>
      <c r="E32" s="129"/>
    </row>
    <row r="33" spans="1:5">
      <c r="A33" s="129"/>
      <c r="B33" s="72"/>
      <c r="C33" s="75"/>
      <c r="D33" s="77">
        <f t="shared" si="0"/>
        <v>0</v>
      </c>
      <c r="E33" s="129"/>
    </row>
    <row r="34" spans="1:5">
      <c r="A34" s="129"/>
      <c r="B34" s="72"/>
      <c r="C34" s="75"/>
      <c r="D34" s="77">
        <f t="shared" si="0"/>
        <v>0</v>
      </c>
      <c r="E34" s="129"/>
    </row>
    <row r="35" spans="1:5" ht="15" thickBot="1">
      <c r="A35" s="151"/>
      <c r="B35" s="73"/>
      <c r="C35" s="76"/>
      <c r="D35" s="78">
        <f t="shared" si="0"/>
        <v>0</v>
      </c>
      <c r="E35" s="151"/>
    </row>
    <row r="36" spans="1:5" ht="15" thickBot="1">
      <c r="A36" s="37" t="s">
        <v>1192</v>
      </c>
      <c r="B36" s="37"/>
      <c r="C36" s="37"/>
      <c r="D36" s="36">
        <f>SUM(D6:D35)</f>
        <v>0</v>
      </c>
      <c r="E36" s="34"/>
    </row>
  </sheetData>
  <mergeCells count="2">
    <mergeCell ref="A1:E3"/>
    <mergeCell ref="A4:E4"/>
  </mergeCells>
  <dataValidations count="1">
    <dataValidation type="whole" operator="greaterThanOrEqual" allowBlank="1" showInputMessage="1" showErrorMessage="1" sqref="D6:D35" xr:uid="{1A2EA157-D2FA-477D-881B-9D5D46465819}">
      <formula1>0</formula1>
    </dataValidation>
  </dataValidations>
  <pageMargins left="0.7" right="0.7" top="0.78740157499999996" bottom="0.78740157499999996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9FE50-8F94-4549-B079-329EDA067D6C}">
  <sheetPr codeName="List16">
    <tabColor rgb="FF99CCFF"/>
  </sheetPr>
  <dimension ref="A1:J36"/>
  <sheetViews>
    <sheetView workbookViewId="0">
      <pane ySplit="5" topLeftCell="A6" activePane="bottomLeft" state="frozen"/>
      <selection pane="bottomLeft" activeCell="A37" sqref="A37"/>
    </sheetView>
  </sheetViews>
  <sheetFormatPr defaultRowHeight="14.4"/>
  <cols>
    <col min="1" max="1" width="43" bestFit="1" customWidth="1"/>
    <col min="2" max="3" width="43" customWidth="1"/>
    <col min="4" max="4" width="22.77734375" style="28" bestFit="1" customWidth="1"/>
    <col min="5" max="5" width="90.77734375" bestFit="1" customWidth="1"/>
  </cols>
  <sheetData>
    <row r="1" spans="1:10">
      <c r="A1" s="154"/>
      <c r="B1" s="154"/>
      <c r="C1" s="154"/>
      <c r="D1" s="154"/>
      <c r="E1" s="154"/>
      <c r="F1" s="2"/>
      <c r="H1" s="25"/>
      <c r="I1" s="26"/>
      <c r="J1" s="26"/>
    </row>
    <row r="2" spans="1:10">
      <c r="A2" s="154"/>
      <c r="B2" s="154"/>
      <c r="C2" s="154"/>
      <c r="D2" s="154"/>
      <c r="E2" s="154"/>
      <c r="F2" s="2"/>
      <c r="H2" s="25"/>
      <c r="I2" s="26"/>
      <c r="J2" s="26"/>
    </row>
    <row r="3" spans="1:10">
      <c r="A3" s="154"/>
      <c r="B3" s="154"/>
      <c r="C3" s="154"/>
      <c r="D3" s="154"/>
      <c r="E3" s="154"/>
      <c r="F3" s="2"/>
      <c r="H3" s="25"/>
      <c r="I3" s="26"/>
      <c r="J3" s="26"/>
    </row>
    <row r="4" spans="1:10" ht="21" customHeight="1" thickBot="1">
      <c r="A4" s="158"/>
      <c r="B4" s="158"/>
      <c r="C4" s="158"/>
      <c r="D4" s="158"/>
      <c r="E4" s="158"/>
    </row>
    <row r="5" spans="1:10" ht="29.4" thickBot="1">
      <c r="A5" s="69" t="s">
        <v>1255</v>
      </c>
      <c r="B5" s="70" t="s">
        <v>1191</v>
      </c>
      <c r="C5" s="67" t="s">
        <v>1221</v>
      </c>
      <c r="D5" s="70" t="s">
        <v>1191</v>
      </c>
      <c r="E5" s="69" t="s">
        <v>1254</v>
      </c>
    </row>
    <row r="6" spans="1:10">
      <c r="A6" s="128"/>
      <c r="B6" s="71"/>
      <c r="C6" s="74"/>
      <c r="D6" s="77">
        <f>ROUND(B6,0)</f>
        <v>0</v>
      </c>
      <c r="E6" s="128"/>
    </row>
    <row r="7" spans="1:10">
      <c r="A7" s="129"/>
      <c r="B7" s="72"/>
      <c r="C7" s="75"/>
      <c r="D7" s="77">
        <f t="shared" ref="D7:D35" si="0">ROUND(B7,0)</f>
        <v>0</v>
      </c>
      <c r="E7" s="129"/>
    </row>
    <row r="8" spans="1:10">
      <c r="A8" s="129"/>
      <c r="B8" s="72"/>
      <c r="C8" s="75"/>
      <c r="D8" s="77">
        <f t="shared" si="0"/>
        <v>0</v>
      </c>
      <c r="E8" s="129"/>
    </row>
    <row r="9" spans="1:10">
      <c r="A9" s="129"/>
      <c r="B9" s="72"/>
      <c r="C9" s="75"/>
      <c r="D9" s="77">
        <f t="shared" si="0"/>
        <v>0</v>
      </c>
      <c r="E9" s="129"/>
    </row>
    <row r="10" spans="1:10">
      <c r="A10" s="129"/>
      <c r="B10" s="72"/>
      <c r="C10" s="75"/>
      <c r="D10" s="77">
        <f t="shared" si="0"/>
        <v>0</v>
      </c>
      <c r="E10" s="129"/>
    </row>
    <row r="11" spans="1:10">
      <c r="A11" s="129"/>
      <c r="B11" s="72"/>
      <c r="C11" s="75"/>
      <c r="D11" s="77">
        <f t="shared" si="0"/>
        <v>0</v>
      </c>
      <c r="E11" s="129"/>
    </row>
    <row r="12" spans="1:10">
      <c r="A12" s="129"/>
      <c r="B12" s="72"/>
      <c r="C12" s="75"/>
      <c r="D12" s="77">
        <f t="shared" si="0"/>
        <v>0</v>
      </c>
      <c r="E12" s="129"/>
    </row>
    <row r="13" spans="1:10">
      <c r="A13" s="129"/>
      <c r="B13" s="72"/>
      <c r="C13" s="75"/>
      <c r="D13" s="77">
        <f t="shared" si="0"/>
        <v>0</v>
      </c>
      <c r="E13" s="129"/>
    </row>
    <row r="14" spans="1:10">
      <c r="A14" s="129"/>
      <c r="B14" s="72"/>
      <c r="C14" s="75"/>
      <c r="D14" s="77">
        <f t="shared" si="0"/>
        <v>0</v>
      </c>
      <c r="E14" s="129"/>
    </row>
    <row r="15" spans="1:10">
      <c r="A15" s="129"/>
      <c r="B15" s="72"/>
      <c r="C15" s="75"/>
      <c r="D15" s="77">
        <f t="shared" si="0"/>
        <v>0</v>
      </c>
      <c r="E15" s="129"/>
    </row>
    <row r="16" spans="1:10">
      <c r="A16" s="129"/>
      <c r="B16" s="72"/>
      <c r="C16" s="75"/>
      <c r="D16" s="77">
        <f t="shared" si="0"/>
        <v>0</v>
      </c>
      <c r="E16" s="129"/>
    </row>
    <row r="17" spans="1:5">
      <c r="A17" s="129"/>
      <c r="B17" s="72"/>
      <c r="C17" s="75"/>
      <c r="D17" s="77">
        <f t="shared" si="0"/>
        <v>0</v>
      </c>
      <c r="E17" s="129"/>
    </row>
    <row r="18" spans="1:5">
      <c r="A18" s="129"/>
      <c r="B18" s="72"/>
      <c r="C18" s="75"/>
      <c r="D18" s="77">
        <f t="shared" si="0"/>
        <v>0</v>
      </c>
      <c r="E18" s="129"/>
    </row>
    <row r="19" spans="1:5">
      <c r="A19" s="129"/>
      <c r="B19" s="72"/>
      <c r="C19" s="75"/>
      <c r="D19" s="77">
        <f t="shared" si="0"/>
        <v>0</v>
      </c>
      <c r="E19" s="129"/>
    </row>
    <row r="20" spans="1:5">
      <c r="A20" s="129"/>
      <c r="B20" s="72"/>
      <c r="C20" s="75"/>
      <c r="D20" s="77">
        <f t="shared" si="0"/>
        <v>0</v>
      </c>
      <c r="E20" s="129"/>
    </row>
    <row r="21" spans="1:5">
      <c r="A21" s="129"/>
      <c r="B21" s="72"/>
      <c r="C21" s="75"/>
      <c r="D21" s="77">
        <f t="shared" si="0"/>
        <v>0</v>
      </c>
      <c r="E21" s="129"/>
    </row>
    <row r="22" spans="1:5">
      <c r="A22" s="129"/>
      <c r="B22" s="72"/>
      <c r="C22" s="75"/>
      <c r="D22" s="77">
        <f t="shared" si="0"/>
        <v>0</v>
      </c>
      <c r="E22" s="129"/>
    </row>
    <row r="23" spans="1:5">
      <c r="A23" s="129"/>
      <c r="B23" s="72"/>
      <c r="C23" s="75"/>
      <c r="D23" s="77">
        <f t="shared" si="0"/>
        <v>0</v>
      </c>
      <c r="E23" s="129"/>
    </row>
    <row r="24" spans="1:5">
      <c r="A24" s="129"/>
      <c r="B24" s="72"/>
      <c r="C24" s="75"/>
      <c r="D24" s="77">
        <f t="shared" si="0"/>
        <v>0</v>
      </c>
      <c r="E24" s="129"/>
    </row>
    <row r="25" spans="1:5">
      <c r="A25" s="129"/>
      <c r="B25" s="72"/>
      <c r="C25" s="75"/>
      <c r="D25" s="77">
        <f t="shared" si="0"/>
        <v>0</v>
      </c>
      <c r="E25" s="129"/>
    </row>
    <row r="26" spans="1:5">
      <c r="A26" s="129"/>
      <c r="B26" s="72"/>
      <c r="C26" s="75"/>
      <c r="D26" s="77">
        <f t="shared" si="0"/>
        <v>0</v>
      </c>
      <c r="E26" s="129"/>
    </row>
    <row r="27" spans="1:5">
      <c r="A27" s="129"/>
      <c r="B27" s="72"/>
      <c r="C27" s="75"/>
      <c r="D27" s="77">
        <f t="shared" si="0"/>
        <v>0</v>
      </c>
      <c r="E27" s="129"/>
    </row>
    <row r="28" spans="1:5">
      <c r="A28" s="129"/>
      <c r="B28" s="72"/>
      <c r="C28" s="75"/>
      <c r="D28" s="77">
        <f t="shared" si="0"/>
        <v>0</v>
      </c>
      <c r="E28" s="129"/>
    </row>
    <row r="29" spans="1:5">
      <c r="A29" s="129"/>
      <c r="B29" s="72"/>
      <c r="C29" s="75"/>
      <c r="D29" s="77">
        <f t="shared" si="0"/>
        <v>0</v>
      </c>
      <c r="E29" s="129"/>
    </row>
    <row r="30" spans="1:5">
      <c r="A30" s="129"/>
      <c r="B30" s="72"/>
      <c r="C30" s="75"/>
      <c r="D30" s="77">
        <f t="shared" si="0"/>
        <v>0</v>
      </c>
      <c r="E30" s="129"/>
    </row>
    <row r="31" spans="1:5">
      <c r="A31" s="129"/>
      <c r="B31" s="72"/>
      <c r="C31" s="75"/>
      <c r="D31" s="77">
        <f t="shared" si="0"/>
        <v>0</v>
      </c>
      <c r="E31" s="129"/>
    </row>
    <row r="32" spans="1:5">
      <c r="A32" s="129"/>
      <c r="B32" s="72"/>
      <c r="C32" s="75"/>
      <c r="D32" s="77">
        <f t="shared" si="0"/>
        <v>0</v>
      </c>
      <c r="E32" s="129"/>
    </row>
    <row r="33" spans="1:5">
      <c r="A33" s="129"/>
      <c r="B33" s="72"/>
      <c r="C33" s="75"/>
      <c r="D33" s="77">
        <f t="shared" si="0"/>
        <v>0</v>
      </c>
      <c r="E33" s="129"/>
    </row>
    <row r="34" spans="1:5">
      <c r="A34" s="129"/>
      <c r="B34" s="72"/>
      <c r="C34" s="75"/>
      <c r="D34" s="77">
        <f t="shared" si="0"/>
        <v>0</v>
      </c>
      <c r="E34" s="129"/>
    </row>
    <row r="35" spans="1:5" ht="15" thickBot="1">
      <c r="A35" s="151"/>
      <c r="B35" s="73"/>
      <c r="C35" s="76"/>
      <c r="D35" s="78">
        <f t="shared" si="0"/>
        <v>0</v>
      </c>
      <c r="E35" s="151"/>
    </row>
    <row r="36" spans="1:5" ht="15" thickBot="1">
      <c r="A36" s="37" t="s">
        <v>1192</v>
      </c>
      <c r="B36" s="37"/>
      <c r="C36" s="37"/>
      <c r="D36" s="36">
        <f>SUM(D6:D35)</f>
        <v>0</v>
      </c>
      <c r="E36" s="34"/>
    </row>
  </sheetData>
  <mergeCells count="2">
    <mergeCell ref="A1:E3"/>
    <mergeCell ref="A4:E4"/>
  </mergeCells>
  <dataValidations count="1">
    <dataValidation type="whole" operator="greaterThanOrEqual" allowBlank="1" showInputMessage="1" showErrorMessage="1" sqref="D6:D35" xr:uid="{094C65DE-72F5-49AE-A338-BE2BC6C75391}">
      <formula1>0</formula1>
    </dataValidation>
  </dataValidations>
  <pageMargins left="0.7" right="0.7" top="0.78740157499999996" bottom="0.78740157499999996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A64C2-75FF-4E4F-8747-CDF88684C29F}">
  <sheetPr codeName="List14">
    <tabColor rgb="FF99CCFF"/>
  </sheetPr>
  <dimension ref="A1:J36"/>
  <sheetViews>
    <sheetView workbookViewId="0">
      <pane ySplit="5" topLeftCell="A6" activePane="bottomLeft" state="frozen"/>
      <selection pane="bottomLeft" activeCell="A37" sqref="A37"/>
    </sheetView>
  </sheetViews>
  <sheetFormatPr defaultRowHeight="14.4"/>
  <cols>
    <col min="1" max="1" width="43" bestFit="1" customWidth="1"/>
    <col min="2" max="3" width="43" customWidth="1"/>
    <col min="4" max="4" width="22.77734375" style="28" bestFit="1" customWidth="1"/>
    <col min="5" max="5" width="90.77734375" bestFit="1" customWidth="1"/>
  </cols>
  <sheetData>
    <row r="1" spans="1:10">
      <c r="A1" s="154"/>
      <c r="B1" s="154"/>
      <c r="C1" s="154"/>
      <c r="D1" s="154"/>
      <c r="E1" s="154"/>
      <c r="F1" s="2"/>
      <c r="H1" s="25"/>
      <c r="I1" s="26"/>
      <c r="J1" s="26"/>
    </row>
    <row r="2" spans="1:10">
      <c r="A2" s="154"/>
      <c r="B2" s="154"/>
      <c r="C2" s="154"/>
      <c r="D2" s="154"/>
      <c r="E2" s="154"/>
      <c r="F2" s="2"/>
      <c r="H2" s="25"/>
      <c r="I2" s="26"/>
      <c r="J2" s="26"/>
    </row>
    <row r="3" spans="1:10">
      <c r="A3" s="154"/>
      <c r="B3" s="154"/>
      <c r="C3" s="154"/>
      <c r="D3" s="154"/>
      <c r="E3" s="154"/>
      <c r="F3" s="2"/>
      <c r="H3" s="25"/>
      <c r="I3" s="26"/>
      <c r="J3" s="26"/>
    </row>
    <row r="4" spans="1:10" ht="21" customHeight="1" thickBot="1">
      <c r="A4" s="158"/>
      <c r="B4" s="158"/>
      <c r="C4" s="158"/>
      <c r="D4" s="158"/>
      <c r="E4" s="158"/>
    </row>
    <row r="5" spans="1:10" ht="29.4" thickBot="1">
      <c r="A5" s="69" t="s">
        <v>1255</v>
      </c>
      <c r="B5" s="70" t="s">
        <v>1191</v>
      </c>
      <c r="C5" s="67" t="s">
        <v>1221</v>
      </c>
      <c r="D5" s="70" t="s">
        <v>1191</v>
      </c>
      <c r="E5" s="69" t="s">
        <v>1254</v>
      </c>
    </row>
    <row r="6" spans="1:10">
      <c r="A6" s="128"/>
      <c r="B6" s="71"/>
      <c r="C6" s="74"/>
      <c r="D6" s="77">
        <f>ROUND(B6,0)</f>
        <v>0</v>
      </c>
      <c r="E6" s="128"/>
    </row>
    <row r="7" spans="1:10">
      <c r="A7" s="129"/>
      <c r="B7" s="72"/>
      <c r="C7" s="75"/>
      <c r="D7" s="77">
        <f t="shared" ref="D7:D35" si="0">ROUND(B7,0)</f>
        <v>0</v>
      </c>
      <c r="E7" s="129"/>
    </row>
    <row r="8" spans="1:10">
      <c r="A8" s="129"/>
      <c r="B8" s="72"/>
      <c r="C8" s="75"/>
      <c r="D8" s="77">
        <f t="shared" si="0"/>
        <v>0</v>
      </c>
      <c r="E8" s="129"/>
    </row>
    <row r="9" spans="1:10">
      <c r="A9" s="129"/>
      <c r="B9" s="72"/>
      <c r="C9" s="75"/>
      <c r="D9" s="77">
        <f t="shared" si="0"/>
        <v>0</v>
      </c>
      <c r="E9" s="129"/>
    </row>
    <row r="10" spans="1:10">
      <c r="A10" s="129"/>
      <c r="B10" s="72"/>
      <c r="C10" s="75"/>
      <c r="D10" s="77">
        <f t="shared" si="0"/>
        <v>0</v>
      </c>
      <c r="E10" s="129"/>
    </row>
    <row r="11" spans="1:10">
      <c r="A11" s="129"/>
      <c r="B11" s="72"/>
      <c r="C11" s="75"/>
      <c r="D11" s="77">
        <f t="shared" si="0"/>
        <v>0</v>
      </c>
      <c r="E11" s="129"/>
    </row>
    <row r="12" spans="1:10">
      <c r="A12" s="129"/>
      <c r="B12" s="72"/>
      <c r="C12" s="75"/>
      <c r="D12" s="77">
        <f t="shared" si="0"/>
        <v>0</v>
      </c>
      <c r="E12" s="129"/>
    </row>
    <row r="13" spans="1:10">
      <c r="A13" s="129"/>
      <c r="B13" s="72"/>
      <c r="C13" s="75"/>
      <c r="D13" s="77">
        <f t="shared" si="0"/>
        <v>0</v>
      </c>
      <c r="E13" s="129"/>
    </row>
    <row r="14" spans="1:10">
      <c r="A14" s="129"/>
      <c r="B14" s="72"/>
      <c r="C14" s="75"/>
      <c r="D14" s="77">
        <f t="shared" si="0"/>
        <v>0</v>
      </c>
      <c r="E14" s="129"/>
    </row>
    <row r="15" spans="1:10">
      <c r="A15" s="129"/>
      <c r="B15" s="72"/>
      <c r="C15" s="75"/>
      <c r="D15" s="77">
        <f t="shared" si="0"/>
        <v>0</v>
      </c>
      <c r="E15" s="129"/>
    </row>
    <row r="16" spans="1:10">
      <c r="A16" s="129"/>
      <c r="B16" s="72"/>
      <c r="C16" s="75"/>
      <c r="D16" s="77">
        <f t="shared" si="0"/>
        <v>0</v>
      </c>
      <c r="E16" s="129"/>
    </row>
    <row r="17" spans="1:5">
      <c r="A17" s="129"/>
      <c r="B17" s="72"/>
      <c r="C17" s="75"/>
      <c r="D17" s="77">
        <f t="shared" si="0"/>
        <v>0</v>
      </c>
      <c r="E17" s="129"/>
    </row>
    <row r="18" spans="1:5">
      <c r="A18" s="129"/>
      <c r="B18" s="72"/>
      <c r="C18" s="75"/>
      <c r="D18" s="77">
        <f t="shared" si="0"/>
        <v>0</v>
      </c>
      <c r="E18" s="129"/>
    </row>
    <row r="19" spans="1:5">
      <c r="A19" s="129"/>
      <c r="B19" s="72"/>
      <c r="C19" s="75"/>
      <c r="D19" s="77">
        <f t="shared" si="0"/>
        <v>0</v>
      </c>
      <c r="E19" s="129"/>
    </row>
    <row r="20" spans="1:5">
      <c r="A20" s="129"/>
      <c r="B20" s="72"/>
      <c r="C20" s="75"/>
      <c r="D20" s="77">
        <f t="shared" si="0"/>
        <v>0</v>
      </c>
      <c r="E20" s="129"/>
    </row>
    <row r="21" spans="1:5">
      <c r="A21" s="129"/>
      <c r="B21" s="72"/>
      <c r="C21" s="75"/>
      <c r="D21" s="77">
        <f t="shared" si="0"/>
        <v>0</v>
      </c>
      <c r="E21" s="129"/>
    </row>
    <row r="22" spans="1:5">
      <c r="A22" s="129"/>
      <c r="B22" s="72"/>
      <c r="C22" s="75"/>
      <c r="D22" s="77">
        <f t="shared" si="0"/>
        <v>0</v>
      </c>
      <c r="E22" s="129"/>
    </row>
    <row r="23" spans="1:5">
      <c r="A23" s="129"/>
      <c r="B23" s="72"/>
      <c r="C23" s="75"/>
      <c r="D23" s="77">
        <f t="shared" si="0"/>
        <v>0</v>
      </c>
      <c r="E23" s="129"/>
    </row>
    <row r="24" spans="1:5">
      <c r="A24" s="129"/>
      <c r="B24" s="72"/>
      <c r="C24" s="75"/>
      <c r="D24" s="77">
        <f t="shared" si="0"/>
        <v>0</v>
      </c>
      <c r="E24" s="129"/>
    </row>
    <row r="25" spans="1:5">
      <c r="A25" s="129"/>
      <c r="B25" s="72"/>
      <c r="C25" s="75"/>
      <c r="D25" s="77">
        <f t="shared" si="0"/>
        <v>0</v>
      </c>
      <c r="E25" s="129"/>
    </row>
    <row r="26" spans="1:5">
      <c r="A26" s="129"/>
      <c r="B26" s="72"/>
      <c r="C26" s="75"/>
      <c r="D26" s="77">
        <f t="shared" si="0"/>
        <v>0</v>
      </c>
      <c r="E26" s="129"/>
    </row>
    <row r="27" spans="1:5">
      <c r="A27" s="129"/>
      <c r="B27" s="72"/>
      <c r="C27" s="75"/>
      <c r="D27" s="77">
        <f t="shared" si="0"/>
        <v>0</v>
      </c>
      <c r="E27" s="129"/>
    </row>
    <row r="28" spans="1:5">
      <c r="A28" s="129"/>
      <c r="B28" s="72"/>
      <c r="C28" s="75"/>
      <c r="D28" s="77">
        <f t="shared" si="0"/>
        <v>0</v>
      </c>
      <c r="E28" s="129"/>
    </row>
    <row r="29" spans="1:5">
      <c r="A29" s="129"/>
      <c r="B29" s="72"/>
      <c r="C29" s="75"/>
      <c r="D29" s="77">
        <f t="shared" si="0"/>
        <v>0</v>
      </c>
      <c r="E29" s="129"/>
    </row>
    <row r="30" spans="1:5">
      <c r="A30" s="129"/>
      <c r="B30" s="72"/>
      <c r="C30" s="75"/>
      <c r="D30" s="77">
        <f t="shared" si="0"/>
        <v>0</v>
      </c>
      <c r="E30" s="129"/>
    </row>
    <row r="31" spans="1:5">
      <c r="A31" s="129"/>
      <c r="B31" s="72"/>
      <c r="C31" s="75"/>
      <c r="D31" s="77">
        <f t="shared" si="0"/>
        <v>0</v>
      </c>
      <c r="E31" s="129"/>
    </row>
    <row r="32" spans="1:5">
      <c r="A32" s="129"/>
      <c r="B32" s="72"/>
      <c r="C32" s="75"/>
      <c r="D32" s="77">
        <f t="shared" si="0"/>
        <v>0</v>
      </c>
      <c r="E32" s="129"/>
    </row>
    <row r="33" spans="1:5">
      <c r="A33" s="129"/>
      <c r="B33" s="72"/>
      <c r="C33" s="75"/>
      <c r="D33" s="77">
        <f t="shared" si="0"/>
        <v>0</v>
      </c>
      <c r="E33" s="129"/>
    </row>
    <row r="34" spans="1:5">
      <c r="A34" s="129"/>
      <c r="B34" s="72"/>
      <c r="C34" s="75"/>
      <c r="D34" s="77">
        <f t="shared" si="0"/>
        <v>0</v>
      </c>
      <c r="E34" s="129"/>
    </row>
    <row r="35" spans="1:5" ht="15" thickBot="1">
      <c r="A35" s="151"/>
      <c r="B35" s="73"/>
      <c r="C35" s="76"/>
      <c r="D35" s="78">
        <f t="shared" si="0"/>
        <v>0</v>
      </c>
      <c r="E35" s="151"/>
    </row>
    <row r="36" spans="1:5" ht="15" thickBot="1">
      <c r="A36" s="37" t="s">
        <v>1192</v>
      </c>
      <c r="B36" s="37"/>
      <c r="C36" s="37"/>
      <c r="D36" s="36">
        <f>SUM(D6:D35)</f>
        <v>0</v>
      </c>
      <c r="E36" s="34"/>
    </row>
  </sheetData>
  <mergeCells count="2">
    <mergeCell ref="A1:E3"/>
    <mergeCell ref="A4:E4"/>
  </mergeCells>
  <dataValidations count="1">
    <dataValidation type="whole" operator="greaterThanOrEqual" allowBlank="1" showInputMessage="1" showErrorMessage="1" sqref="D6:D35" xr:uid="{9393CD44-0C28-4541-B861-A10458472B14}">
      <formula1>0</formula1>
    </dataValidation>
  </dataValidations>
  <pageMargins left="0.7" right="0.7" top="0.78740157499999996" bottom="0.78740157499999996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E7565-5CDD-41F0-B994-7844DCD935A5}">
  <sheetPr codeName="List13">
    <tabColor rgb="FF99CCFF"/>
  </sheetPr>
  <dimension ref="A1:J36"/>
  <sheetViews>
    <sheetView workbookViewId="0">
      <pane ySplit="5" topLeftCell="A6" activePane="bottomLeft" state="frozen"/>
      <selection pane="bottomLeft" activeCell="B12" sqref="B12"/>
    </sheetView>
  </sheetViews>
  <sheetFormatPr defaultRowHeight="14.4"/>
  <cols>
    <col min="1" max="1" width="43" bestFit="1" customWidth="1"/>
    <col min="2" max="3" width="43" customWidth="1"/>
    <col min="4" max="4" width="22.77734375" style="28" bestFit="1" customWidth="1"/>
    <col min="5" max="5" width="90.77734375" bestFit="1" customWidth="1"/>
  </cols>
  <sheetData>
    <row r="1" spans="1:10">
      <c r="A1" s="154"/>
      <c r="B1" s="154"/>
      <c r="C1" s="154"/>
      <c r="D1" s="154"/>
      <c r="E1" s="154"/>
      <c r="F1" s="2"/>
      <c r="H1" s="25"/>
      <c r="I1" s="26"/>
      <c r="J1" s="26"/>
    </row>
    <row r="2" spans="1:10">
      <c r="A2" s="154"/>
      <c r="B2" s="154"/>
      <c r="C2" s="154"/>
      <c r="D2" s="154"/>
      <c r="E2" s="154"/>
      <c r="F2" s="2"/>
      <c r="H2" s="25"/>
      <c r="I2" s="26"/>
      <c r="J2" s="26"/>
    </row>
    <row r="3" spans="1:10">
      <c r="A3" s="154"/>
      <c r="B3" s="154"/>
      <c r="C3" s="154"/>
      <c r="D3" s="154"/>
      <c r="E3" s="154"/>
      <c r="F3" s="2"/>
      <c r="H3" s="25"/>
      <c r="I3" s="26"/>
      <c r="J3" s="26"/>
    </row>
    <row r="4" spans="1:10" ht="21" customHeight="1" thickBot="1">
      <c r="A4" s="158"/>
      <c r="B4" s="158"/>
      <c r="C4" s="158"/>
      <c r="D4" s="158"/>
      <c r="E4" s="158"/>
    </row>
    <row r="5" spans="1:10" ht="29.4" thickBot="1">
      <c r="A5" s="69" t="s">
        <v>1255</v>
      </c>
      <c r="B5" s="70" t="s">
        <v>1191</v>
      </c>
      <c r="C5" s="67" t="s">
        <v>1221</v>
      </c>
      <c r="D5" s="70" t="s">
        <v>1191</v>
      </c>
      <c r="E5" s="69" t="s">
        <v>1254</v>
      </c>
    </row>
    <row r="6" spans="1:10">
      <c r="A6" s="128"/>
      <c r="B6" s="71"/>
      <c r="C6" s="74"/>
      <c r="D6" s="77">
        <f>ROUND(B6,0)</f>
        <v>0</v>
      </c>
      <c r="E6" s="128"/>
    </row>
    <row r="7" spans="1:10">
      <c r="A7" s="129"/>
      <c r="B7" s="72"/>
      <c r="C7" s="75"/>
      <c r="D7" s="77">
        <f t="shared" ref="D7:D35" si="0">ROUND(B7,0)</f>
        <v>0</v>
      </c>
      <c r="E7" s="129"/>
    </row>
    <row r="8" spans="1:10">
      <c r="A8" s="129"/>
      <c r="B8" s="72"/>
      <c r="C8" s="75"/>
      <c r="D8" s="77">
        <f t="shared" si="0"/>
        <v>0</v>
      </c>
      <c r="E8" s="129"/>
    </row>
    <row r="9" spans="1:10">
      <c r="A9" s="129"/>
      <c r="B9" s="72"/>
      <c r="C9" s="75"/>
      <c r="D9" s="77">
        <f t="shared" si="0"/>
        <v>0</v>
      </c>
      <c r="E9" s="129"/>
    </row>
    <row r="10" spans="1:10">
      <c r="A10" s="129"/>
      <c r="B10" s="72"/>
      <c r="C10" s="75"/>
      <c r="D10" s="77">
        <f t="shared" si="0"/>
        <v>0</v>
      </c>
      <c r="E10" s="129"/>
    </row>
    <row r="11" spans="1:10">
      <c r="A11" s="129"/>
      <c r="B11" s="72"/>
      <c r="C11" s="75"/>
      <c r="D11" s="77">
        <f t="shared" si="0"/>
        <v>0</v>
      </c>
      <c r="E11" s="129"/>
    </row>
    <row r="12" spans="1:10">
      <c r="A12" s="129"/>
      <c r="B12" s="72"/>
      <c r="C12" s="75"/>
      <c r="D12" s="77">
        <f t="shared" si="0"/>
        <v>0</v>
      </c>
      <c r="E12" s="129"/>
    </row>
    <row r="13" spans="1:10">
      <c r="A13" s="129"/>
      <c r="B13" s="72"/>
      <c r="C13" s="75"/>
      <c r="D13" s="77">
        <f t="shared" si="0"/>
        <v>0</v>
      </c>
      <c r="E13" s="129"/>
    </row>
    <row r="14" spans="1:10">
      <c r="A14" s="129"/>
      <c r="B14" s="72"/>
      <c r="C14" s="75"/>
      <c r="D14" s="77">
        <f t="shared" si="0"/>
        <v>0</v>
      </c>
      <c r="E14" s="129"/>
    </row>
    <row r="15" spans="1:10">
      <c r="A15" s="129"/>
      <c r="B15" s="72"/>
      <c r="C15" s="75"/>
      <c r="D15" s="77">
        <f t="shared" si="0"/>
        <v>0</v>
      </c>
      <c r="E15" s="129"/>
    </row>
    <row r="16" spans="1:10">
      <c r="A16" s="129"/>
      <c r="B16" s="72"/>
      <c r="C16" s="75"/>
      <c r="D16" s="77">
        <f t="shared" si="0"/>
        <v>0</v>
      </c>
      <c r="E16" s="129"/>
    </row>
    <row r="17" spans="1:5">
      <c r="A17" s="129"/>
      <c r="B17" s="72"/>
      <c r="C17" s="75"/>
      <c r="D17" s="77">
        <f t="shared" si="0"/>
        <v>0</v>
      </c>
      <c r="E17" s="129"/>
    </row>
    <row r="18" spans="1:5">
      <c r="A18" s="129"/>
      <c r="B18" s="72"/>
      <c r="C18" s="75"/>
      <c r="D18" s="77">
        <f t="shared" si="0"/>
        <v>0</v>
      </c>
      <c r="E18" s="129"/>
    </row>
    <row r="19" spans="1:5">
      <c r="A19" s="129"/>
      <c r="B19" s="72"/>
      <c r="C19" s="75"/>
      <c r="D19" s="77">
        <f t="shared" si="0"/>
        <v>0</v>
      </c>
      <c r="E19" s="129"/>
    </row>
    <row r="20" spans="1:5">
      <c r="A20" s="129"/>
      <c r="B20" s="72"/>
      <c r="C20" s="75"/>
      <c r="D20" s="77">
        <f t="shared" si="0"/>
        <v>0</v>
      </c>
      <c r="E20" s="129"/>
    </row>
    <row r="21" spans="1:5">
      <c r="A21" s="129"/>
      <c r="B21" s="72"/>
      <c r="C21" s="75"/>
      <c r="D21" s="77">
        <f t="shared" si="0"/>
        <v>0</v>
      </c>
      <c r="E21" s="129"/>
    </row>
    <row r="22" spans="1:5">
      <c r="A22" s="129"/>
      <c r="B22" s="72"/>
      <c r="C22" s="75"/>
      <c r="D22" s="77">
        <f t="shared" si="0"/>
        <v>0</v>
      </c>
      <c r="E22" s="129"/>
    </row>
    <row r="23" spans="1:5">
      <c r="A23" s="129"/>
      <c r="B23" s="72"/>
      <c r="C23" s="75"/>
      <c r="D23" s="77">
        <f t="shared" si="0"/>
        <v>0</v>
      </c>
      <c r="E23" s="129"/>
    </row>
    <row r="24" spans="1:5">
      <c r="A24" s="129"/>
      <c r="B24" s="72"/>
      <c r="C24" s="75"/>
      <c r="D24" s="77">
        <f t="shared" si="0"/>
        <v>0</v>
      </c>
      <c r="E24" s="129"/>
    </row>
    <row r="25" spans="1:5">
      <c r="A25" s="129"/>
      <c r="B25" s="72"/>
      <c r="C25" s="75"/>
      <c r="D25" s="77">
        <f t="shared" si="0"/>
        <v>0</v>
      </c>
      <c r="E25" s="129"/>
    </row>
    <row r="26" spans="1:5">
      <c r="A26" s="129"/>
      <c r="B26" s="72"/>
      <c r="C26" s="75"/>
      <c r="D26" s="77">
        <f t="shared" si="0"/>
        <v>0</v>
      </c>
      <c r="E26" s="129"/>
    </row>
    <row r="27" spans="1:5">
      <c r="A27" s="129"/>
      <c r="B27" s="72"/>
      <c r="C27" s="75"/>
      <c r="D27" s="77">
        <f t="shared" si="0"/>
        <v>0</v>
      </c>
      <c r="E27" s="129"/>
    </row>
    <row r="28" spans="1:5">
      <c r="A28" s="129"/>
      <c r="B28" s="72"/>
      <c r="C28" s="75"/>
      <c r="D28" s="77">
        <f t="shared" si="0"/>
        <v>0</v>
      </c>
      <c r="E28" s="129"/>
    </row>
    <row r="29" spans="1:5">
      <c r="A29" s="129"/>
      <c r="B29" s="72"/>
      <c r="C29" s="75"/>
      <c r="D29" s="77">
        <f t="shared" si="0"/>
        <v>0</v>
      </c>
      <c r="E29" s="129"/>
    </row>
    <row r="30" spans="1:5">
      <c r="A30" s="129"/>
      <c r="B30" s="72"/>
      <c r="C30" s="75"/>
      <c r="D30" s="77">
        <f t="shared" si="0"/>
        <v>0</v>
      </c>
      <c r="E30" s="129"/>
    </row>
    <row r="31" spans="1:5">
      <c r="A31" s="129"/>
      <c r="B31" s="72"/>
      <c r="C31" s="75"/>
      <c r="D31" s="77">
        <f t="shared" si="0"/>
        <v>0</v>
      </c>
      <c r="E31" s="129"/>
    </row>
    <row r="32" spans="1:5">
      <c r="A32" s="129"/>
      <c r="B32" s="72"/>
      <c r="C32" s="75"/>
      <c r="D32" s="77">
        <f t="shared" si="0"/>
        <v>0</v>
      </c>
      <c r="E32" s="129"/>
    </row>
    <row r="33" spans="1:5">
      <c r="A33" s="129"/>
      <c r="B33" s="72"/>
      <c r="C33" s="75"/>
      <c r="D33" s="77">
        <f t="shared" si="0"/>
        <v>0</v>
      </c>
      <c r="E33" s="129"/>
    </row>
    <row r="34" spans="1:5">
      <c r="A34" s="129"/>
      <c r="B34" s="72"/>
      <c r="C34" s="75"/>
      <c r="D34" s="77">
        <f t="shared" si="0"/>
        <v>0</v>
      </c>
      <c r="E34" s="129"/>
    </row>
    <row r="35" spans="1:5" ht="15" thickBot="1">
      <c r="A35" s="151"/>
      <c r="B35" s="73"/>
      <c r="C35" s="76"/>
      <c r="D35" s="78">
        <f t="shared" si="0"/>
        <v>0</v>
      </c>
      <c r="E35" s="151"/>
    </row>
    <row r="36" spans="1:5" ht="15" thickBot="1">
      <c r="A36" s="37" t="s">
        <v>1192</v>
      </c>
      <c r="B36" s="37"/>
      <c r="C36" s="37"/>
      <c r="D36" s="36">
        <f>SUM(D6:D35)</f>
        <v>0</v>
      </c>
      <c r="E36" s="34"/>
    </row>
  </sheetData>
  <mergeCells count="2">
    <mergeCell ref="A1:E3"/>
    <mergeCell ref="A4:E4"/>
  </mergeCells>
  <dataValidations count="1">
    <dataValidation type="whole" operator="greaterThanOrEqual" allowBlank="1" showInputMessage="1" showErrorMessage="1" sqref="D6:D35" xr:uid="{8FE15D27-599C-47C1-9361-A55777556526}">
      <formula1>0</formula1>
    </dataValidation>
  </dataValidations>
  <pageMargins left="0.7" right="0.7" top="0.78740157499999996" bottom="0.78740157499999996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64748-AEB9-499A-888B-3D66A662947B}">
  <sheetPr>
    <tabColor rgb="FF99CCFF"/>
  </sheetPr>
  <dimension ref="A1:I8"/>
  <sheetViews>
    <sheetView workbookViewId="0">
      <pane ySplit="5" topLeftCell="A6" activePane="bottomLeft" state="frozen"/>
      <selection pane="bottomLeft" activeCell="A6" sqref="A6"/>
    </sheetView>
  </sheetViews>
  <sheetFormatPr defaultRowHeight="14.4"/>
  <cols>
    <col min="1" max="1" width="27.44140625" bestFit="1" customWidth="1"/>
    <col min="2" max="2" width="43" customWidth="1"/>
    <col min="3" max="3" width="26.21875" style="28" customWidth="1"/>
    <col min="4" max="4" width="90.77734375" bestFit="1" customWidth="1"/>
  </cols>
  <sheetData>
    <row r="1" spans="1:9">
      <c r="A1" s="154"/>
      <c r="B1" s="154"/>
      <c r="C1" s="154"/>
      <c r="D1" s="154"/>
      <c r="E1" s="2"/>
      <c r="G1" s="25"/>
      <c r="H1" s="26"/>
      <c r="I1" s="26"/>
    </row>
    <row r="2" spans="1:9">
      <c r="A2" s="154"/>
      <c r="B2" s="154"/>
      <c r="C2" s="154"/>
      <c r="D2" s="154"/>
      <c r="E2" s="2"/>
      <c r="G2" s="25"/>
      <c r="H2" s="26"/>
      <c r="I2" s="26"/>
    </row>
    <row r="3" spans="1:9">
      <c r="A3" s="154"/>
      <c r="B3" s="154"/>
      <c r="C3" s="154"/>
      <c r="D3" s="154"/>
      <c r="E3" s="2"/>
      <c r="G3" s="25"/>
      <c r="H3" s="26"/>
      <c r="I3" s="26"/>
    </row>
    <row r="4" spans="1:9" ht="21" customHeight="1" thickBot="1">
      <c r="A4" s="158" t="s">
        <v>1295</v>
      </c>
      <c r="B4" s="158"/>
      <c r="C4" s="158"/>
      <c r="D4" s="158"/>
    </row>
    <row r="5" spans="1:9" ht="15" thickBot="1">
      <c r="A5" s="68" t="s">
        <v>1294</v>
      </c>
      <c r="B5" s="70" t="s">
        <v>1296</v>
      </c>
      <c r="C5" s="70" t="s">
        <v>1270</v>
      </c>
      <c r="D5" s="69" t="s">
        <v>1297</v>
      </c>
    </row>
    <row r="6" spans="1:9">
      <c r="A6" s="29">
        <f>'PRVNÍ KROK'!B16</f>
        <v>0</v>
      </c>
      <c r="B6" s="71"/>
      <c r="C6" s="77">
        <f>ROUND(B6,0)</f>
        <v>0</v>
      </c>
      <c r="D6" s="128"/>
    </row>
    <row r="7" spans="1:9">
      <c r="A7" s="29">
        <f>'PRVNÍ KROK'!B17</f>
        <v>0</v>
      </c>
      <c r="B7" s="72"/>
      <c r="C7" s="77">
        <f>ROUND(B7,0)</f>
        <v>0</v>
      </c>
      <c r="D7" s="129"/>
    </row>
    <row r="8" spans="1:9" ht="15" thickBot="1">
      <c r="A8" s="107" t="s">
        <v>1192</v>
      </c>
      <c r="B8" s="37"/>
      <c r="C8" s="36">
        <f>SUM(C6:C7)</f>
        <v>0</v>
      </c>
      <c r="D8" s="34"/>
    </row>
  </sheetData>
  <mergeCells count="2">
    <mergeCell ref="A1:D3"/>
    <mergeCell ref="A4:D4"/>
  </mergeCells>
  <dataValidations count="1">
    <dataValidation type="whole" operator="greaterThanOrEqual" allowBlank="1" showInputMessage="1" showErrorMessage="1" sqref="C6:C7" xr:uid="{E00271C5-D271-479E-A705-9CB8E38EA4A2}">
      <formula1>0</formula1>
    </dataValidation>
  </dataValidations>
  <pageMargins left="0.7" right="0.7" top="0.78740157499999996" bottom="0.78740157499999996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D6D86-96C8-4501-BF46-ED26F603F7A7}">
  <sheetPr codeName="List17">
    <tabColor theme="1"/>
  </sheetPr>
  <dimension ref="A2:H42"/>
  <sheetViews>
    <sheetView workbookViewId="0">
      <selection activeCell="H7" sqref="H7"/>
    </sheetView>
  </sheetViews>
  <sheetFormatPr defaultRowHeight="14.4"/>
  <cols>
    <col min="1" max="1" width="8.88671875" style="113"/>
    <col min="2" max="2" width="74.44140625" style="113" customWidth="1"/>
    <col min="3" max="3" width="24.21875" style="114" customWidth="1"/>
    <col min="4" max="4" width="0.33203125" style="114" customWidth="1"/>
    <col min="5" max="5" width="22.5546875" style="115" customWidth="1"/>
    <col min="6" max="6" width="68.77734375" style="113" customWidth="1"/>
    <col min="7" max="7" width="8.88671875" style="113"/>
    <col min="8" max="8" width="11.21875" style="113" bestFit="1" customWidth="1"/>
    <col min="9" max="16384" width="8.88671875" style="113"/>
  </cols>
  <sheetData>
    <row r="2" spans="1:7" ht="23.4">
      <c r="B2" s="250" t="s">
        <v>1284</v>
      </c>
      <c r="C2" s="250"/>
    </row>
    <row r="3" spans="1:7">
      <c r="B3" s="131"/>
    </row>
    <row r="4" spans="1:7">
      <c r="C4" s="113"/>
    </row>
    <row r="5" spans="1:7" ht="18">
      <c r="B5" s="138" t="s">
        <v>1273</v>
      </c>
      <c r="C5" s="139">
        <f>C6+C7</f>
        <v>0</v>
      </c>
      <c r="D5" s="140"/>
      <c r="E5" s="249" t="s">
        <v>1265</v>
      </c>
      <c r="F5" s="249"/>
      <c r="G5" s="132"/>
    </row>
    <row r="6" spans="1:7" ht="18">
      <c r="B6" s="141" t="s">
        <v>1269</v>
      </c>
      <c r="C6" s="139">
        <f>'Nezpůsobilé výdaje'!C8</f>
        <v>0</v>
      </c>
      <c r="D6" s="140"/>
      <c r="E6" s="133"/>
      <c r="F6" s="134"/>
    </row>
    <row r="7" spans="1:7" ht="18">
      <c r="A7" s="127">
        <f>IF(AND(C7&gt;=1500000,C7&lt;=12000000),1,0)</f>
        <v>0</v>
      </c>
      <c r="B7" s="141" t="s">
        <v>1193</v>
      </c>
      <c r="C7" s="139">
        <f>C8+C13</f>
        <v>0</v>
      </c>
      <c r="D7" s="140"/>
      <c r="E7" s="133" t="s">
        <v>1275</v>
      </c>
      <c r="F7" s="134" t="s">
        <v>1276</v>
      </c>
    </row>
    <row r="8" spans="1:7" ht="18">
      <c r="B8" s="142" t="s">
        <v>1272</v>
      </c>
      <c r="C8" s="139">
        <f>SUM(C10:C12)</f>
        <v>0</v>
      </c>
      <c r="D8" s="140"/>
      <c r="E8" s="133"/>
      <c r="F8" s="134"/>
    </row>
    <row r="9" spans="1:7" ht="18">
      <c r="B9" s="143" t="s">
        <v>1298</v>
      </c>
      <c r="C9" s="144">
        <f>SUM(C10:C12)</f>
        <v>0</v>
      </c>
      <c r="D9" s="145"/>
      <c r="E9" s="133"/>
      <c r="F9" s="134"/>
    </row>
    <row r="10" spans="1:7" ht="18">
      <c r="B10" s="146" t="s">
        <v>1257</v>
      </c>
      <c r="C10" s="147">
        <f>'Hardware a sítě'!D36</f>
        <v>0</v>
      </c>
      <c r="D10" s="148"/>
      <c r="E10" s="251" t="s">
        <v>1286</v>
      </c>
      <c r="F10" s="252" t="s">
        <v>1267</v>
      </c>
    </row>
    <row r="11" spans="1:7" ht="18">
      <c r="B11" s="146" t="s">
        <v>1258</v>
      </c>
      <c r="C11" s="147">
        <f>'Stroje a zařízení'!D36</f>
        <v>0</v>
      </c>
      <c r="D11" s="148"/>
      <c r="E11" s="251"/>
      <c r="F11" s="252"/>
    </row>
    <row r="12" spans="1:7" ht="18">
      <c r="B12" s="146" t="s">
        <v>1259</v>
      </c>
      <c r="C12" s="147">
        <f>'Software a data'!D36</f>
        <v>0</v>
      </c>
      <c r="D12" s="148"/>
      <c r="E12" s="251"/>
      <c r="F12" s="252"/>
    </row>
    <row r="13" spans="1:7" ht="18">
      <c r="B13" s="149" t="s">
        <v>1194</v>
      </c>
      <c r="C13" s="139">
        <f>C14+C18</f>
        <v>0</v>
      </c>
      <c r="D13" s="140"/>
      <c r="E13" s="133"/>
      <c r="F13" s="135"/>
    </row>
    <row r="14" spans="1:7" ht="18">
      <c r="B14" s="150" t="s">
        <v>1299</v>
      </c>
      <c r="C14" s="144">
        <f>SUM(C15:C17)</f>
        <v>0</v>
      </c>
      <c r="D14" s="145"/>
      <c r="E14" s="133"/>
      <c r="F14" s="135"/>
    </row>
    <row r="15" spans="1:7" ht="18">
      <c r="B15" s="146" t="s">
        <v>1195</v>
      </c>
      <c r="C15" s="147">
        <f>SUMIFS('Osobní náklady'!K9:K58,'Osobní náklady'!B9:B58,'PRVNÍ KROK'!B16)</f>
        <v>0</v>
      </c>
      <c r="D15" s="148"/>
      <c r="E15" s="133"/>
      <c r="F15" s="134"/>
    </row>
    <row r="16" spans="1:7" ht="18">
      <c r="B16" s="146" t="s">
        <v>1287</v>
      </c>
      <c r="C16" s="147">
        <f>'Nepřímé režijní výdaje'!B6</f>
        <v>0</v>
      </c>
      <c r="D16" s="148"/>
      <c r="E16" s="136" t="s">
        <v>1290</v>
      </c>
      <c r="F16" s="134" t="s">
        <v>1292</v>
      </c>
    </row>
    <row r="17" spans="2:6" ht="18">
      <c r="B17" s="146" t="s">
        <v>1260</v>
      </c>
      <c r="C17" s="147">
        <f>Materiál!D36</f>
        <v>0</v>
      </c>
      <c r="D17" s="148"/>
      <c r="E17" s="133"/>
      <c r="F17" s="134"/>
    </row>
    <row r="18" spans="2:6" ht="18">
      <c r="B18" s="143" t="s">
        <v>1274</v>
      </c>
      <c r="C18" s="144">
        <f>SUM(C19:C27)</f>
        <v>0</v>
      </c>
      <c r="D18" s="145"/>
      <c r="E18" s="137"/>
      <c r="F18" s="134"/>
    </row>
    <row r="19" spans="2:6" ht="18">
      <c r="B19" s="146" t="s">
        <v>1195</v>
      </c>
      <c r="C19" s="147">
        <f>SUMIFS('Osobní náklady'!K9:K58,'Osobní náklady'!B9:B58,'PRVNÍ KROK'!B17)</f>
        <v>0</v>
      </c>
      <c r="D19" s="148"/>
      <c r="E19" s="133"/>
      <c r="F19" s="134"/>
    </row>
    <row r="20" spans="2:6" ht="18">
      <c r="B20" s="146" t="s">
        <v>1263</v>
      </c>
      <c r="C20" s="147">
        <f>'Služby expertů'!D36</f>
        <v>0</v>
      </c>
      <c r="D20" s="148"/>
      <c r="E20" s="133" t="s">
        <v>1266</v>
      </c>
      <c r="F20" s="134" t="s">
        <v>1268</v>
      </c>
    </row>
    <row r="21" spans="2:6" ht="18">
      <c r="B21" s="146" t="s">
        <v>1264</v>
      </c>
      <c r="C21" s="147">
        <f>'Přístup k informacím, databázím'!D36</f>
        <v>0</v>
      </c>
      <c r="D21" s="148"/>
      <c r="E21" s="133"/>
      <c r="F21" s="134"/>
    </row>
    <row r="22" spans="2:6" ht="18">
      <c r="B22" s="146" t="s">
        <v>1262</v>
      </c>
      <c r="C22" s="147">
        <f>Cestovné!D36</f>
        <v>0</v>
      </c>
      <c r="D22" s="148"/>
      <c r="E22" s="133"/>
      <c r="F22" s="134"/>
    </row>
    <row r="23" spans="2:6" ht="18">
      <c r="B23" s="146" t="s">
        <v>1261</v>
      </c>
      <c r="C23" s="147">
        <f>'Semináře, workshopy'!D36</f>
        <v>0</v>
      </c>
      <c r="D23" s="148"/>
      <c r="E23" s="133"/>
      <c r="F23" s="134"/>
    </row>
    <row r="24" spans="2:6" ht="18">
      <c r="B24" s="146" t="s">
        <v>1287</v>
      </c>
      <c r="C24" s="147">
        <f>'Nepřímé režijní výdaje'!B7</f>
        <v>0</v>
      </c>
      <c r="D24" s="148"/>
      <c r="E24" s="136" t="s">
        <v>1291</v>
      </c>
      <c r="F24" s="134" t="s">
        <v>1293</v>
      </c>
    </row>
    <row r="33" spans="2:8">
      <c r="B33" s="116"/>
      <c r="C33" s="117"/>
      <c r="D33" s="117"/>
    </row>
    <row r="34" spans="2:8">
      <c r="C34" s="117"/>
      <c r="D34" s="117"/>
    </row>
    <row r="35" spans="2:8">
      <c r="C35" s="117"/>
      <c r="D35" s="117"/>
    </row>
    <row r="42" spans="2:8">
      <c r="H42" s="130"/>
    </row>
  </sheetData>
  <mergeCells count="4">
    <mergeCell ref="E5:F5"/>
    <mergeCell ref="B2:C2"/>
    <mergeCell ref="E10:E12"/>
    <mergeCell ref="F10:F12"/>
  </mergeCells>
  <phoneticPr fontId="2" type="noConversion"/>
  <conditionalFormatting sqref="E7">
    <cfRule type="expression" dxfId="13" priority="25">
      <formula>$A$7=0</formula>
    </cfRule>
    <cfRule type="expression" dxfId="12" priority="26">
      <formula>$A$7=1</formula>
    </cfRule>
    <cfRule type="expression" dxfId="11" priority="27">
      <formula>"$C$14&gt;=1500000&amp;&amp;$C$14&lt;=12000000"</formula>
    </cfRule>
  </conditionalFormatting>
  <conditionalFormatting sqref="E10">
    <cfRule type="expression" dxfId="10" priority="18">
      <formula>$C$10+$C$11+$C$12&lt;4000000</formula>
    </cfRule>
    <cfRule type="expression" dxfId="9" priority="19">
      <formula>$C$10+$C$11+$C$12&gt;4000000</formula>
    </cfRule>
  </conditionalFormatting>
  <conditionalFormatting sqref="E10:E12">
    <cfRule type="expression" dxfId="8" priority="6">
      <formula>$C$10+$C$11+$C$12=4000000</formula>
    </cfRule>
  </conditionalFormatting>
  <conditionalFormatting sqref="E16">
    <cfRule type="expression" dxfId="7" priority="4">
      <formula>$C$16&gt;$C$15*0.15</formula>
    </cfRule>
    <cfRule type="expression" dxfId="6" priority="5">
      <formula>$C$16=$C$15*0.15</formula>
    </cfRule>
    <cfRule type="expression" dxfId="5" priority="7">
      <formula>$C$16&lt;$C$15*0.15</formula>
    </cfRule>
  </conditionalFormatting>
  <conditionalFormatting sqref="E20">
    <cfRule type="expression" dxfId="4" priority="16">
      <formula>$C$20&lt;=500000</formula>
    </cfRule>
    <cfRule type="expression" dxfId="3" priority="17">
      <formula>$C$20&gt;500000</formula>
    </cfRule>
  </conditionalFormatting>
  <conditionalFormatting sqref="E24">
    <cfRule type="expression" dxfId="2" priority="1">
      <formula>$C$24&gt;$C$19*0.15</formula>
    </cfRule>
    <cfRule type="expression" dxfId="1" priority="2">
      <formula>$C$24=$C$19*0.15</formula>
    </cfRule>
    <cfRule type="expression" dxfId="0" priority="3">
      <formula>$C$24&lt;$C$19*0.15</formula>
    </cfRule>
  </conditionalFormatting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FF5DD-7B73-486E-97D7-01B2D22CC816}">
  <sheetPr codeName="List24"/>
  <dimension ref="A1:E11"/>
  <sheetViews>
    <sheetView workbookViewId="0">
      <selection activeCell="E14" sqref="E14"/>
    </sheetView>
  </sheetViews>
  <sheetFormatPr defaultRowHeight="14.4"/>
  <cols>
    <col min="3" max="3" width="35.44140625" bestFit="1" customWidth="1"/>
    <col min="5" max="5" width="28.77734375" bestFit="1" customWidth="1"/>
  </cols>
  <sheetData>
    <row r="1" spans="1:5">
      <c r="A1" s="24">
        <v>0.85</v>
      </c>
      <c r="C1" t="s">
        <v>1223</v>
      </c>
      <c r="E1" t="s">
        <v>1196</v>
      </c>
    </row>
    <row r="2" spans="1:5">
      <c r="A2" s="24">
        <v>0.8</v>
      </c>
      <c r="C2" t="s">
        <v>1224</v>
      </c>
      <c r="E2" t="s">
        <v>1197</v>
      </c>
    </row>
    <row r="3" spans="1:5">
      <c r="A3" s="24">
        <v>0.75</v>
      </c>
      <c r="E3" t="s">
        <v>1198</v>
      </c>
    </row>
    <row r="4" spans="1:5">
      <c r="A4" s="24">
        <v>0.7</v>
      </c>
      <c r="E4" t="s">
        <v>1199</v>
      </c>
    </row>
    <row r="5" spans="1:5">
      <c r="A5" s="24">
        <v>0.65</v>
      </c>
      <c r="E5" t="s">
        <v>1200</v>
      </c>
    </row>
    <row r="6" spans="1:5">
      <c r="A6" s="24">
        <v>0.6</v>
      </c>
      <c r="E6" t="s">
        <v>1201</v>
      </c>
    </row>
    <row r="7" spans="1:5">
      <c r="A7" s="24">
        <v>0.5</v>
      </c>
      <c r="E7" t="s">
        <v>1202</v>
      </c>
    </row>
    <row r="8" spans="1:5">
      <c r="A8" s="24">
        <v>0.45</v>
      </c>
      <c r="E8" t="s">
        <v>1203</v>
      </c>
    </row>
    <row r="9" spans="1:5">
      <c r="A9" s="24">
        <v>0.4</v>
      </c>
      <c r="E9" t="s">
        <v>1204</v>
      </c>
    </row>
    <row r="10" spans="1:5">
      <c r="A10" s="24">
        <v>0.35</v>
      </c>
      <c r="E10" t="s">
        <v>1205</v>
      </c>
    </row>
    <row r="11" spans="1:5">
      <c r="A11" s="24">
        <v>0.25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6D3DB-6D16-4E68-BD44-C50BE5A18524}">
  <sheetPr codeName="List2">
    <tabColor rgb="FFFF0000"/>
  </sheetPr>
  <dimension ref="A1:L17"/>
  <sheetViews>
    <sheetView tabSelected="1" workbookViewId="0">
      <selection activeCell="J10" sqref="J10"/>
    </sheetView>
  </sheetViews>
  <sheetFormatPr defaultRowHeight="14.4"/>
  <cols>
    <col min="1" max="1" width="23.21875" style="24" customWidth="1"/>
    <col min="2" max="2" width="42.77734375" customWidth="1"/>
  </cols>
  <sheetData>
    <row r="1" spans="1:12">
      <c r="A1" s="154"/>
      <c r="B1" s="154"/>
      <c r="H1" s="2"/>
      <c r="J1" s="25"/>
      <c r="K1" s="26"/>
      <c r="L1" s="26"/>
    </row>
    <row r="2" spans="1:12">
      <c r="A2" s="154"/>
      <c r="B2" s="154"/>
      <c r="H2" s="2"/>
      <c r="J2" s="25"/>
      <c r="K2" s="26"/>
      <c r="L2" s="26"/>
    </row>
    <row r="3" spans="1:12">
      <c r="A3" s="155"/>
      <c r="B3" s="155"/>
      <c r="H3" s="2"/>
      <c r="J3" s="25"/>
      <c r="K3" s="26"/>
      <c r="L3" s="26"/>
    </row>
    <row r="4" spans="1:12">
      <c r="A4" s="108"/>
      <c r="B4" s="108"/>
      <c r="H4" s="2"/>
      <c r="J4" s="25"/>
      <c r="K4" s="26"/>
      <c r="L4" s="26"/>
    </row>
    <row r="5" spans="1:12">
      <c r="A5" s="109" t="s">
        <v>1278</v>
      </c>
      <c r="B5" s="110"/>
    </row>
    <row r="6" spans="1:12" ht="35.4" customHeight="1">
      <c r="A6" s="156" t="s">
        <v>1300</v>
      </c>
      <c r="B6" s="156"/>
    </row>
    <row r="7" spans="1:12" ht="51.6" customHeight="1">
      <c r="A7" s="157" t="s">
        <v>1279</v>
      </c>
      <c r="B7" s="157"/>
    </row>
    <row r="9" spans="1:12" ht="14.4" customHeight="1">
      <c r="A9" s="111" t="s">
        <v>1280</v>
      </c>
      <c r="B9" s="112"/>
    </row>
    <row r="10" spans="1:12" ht="14.4" customHeight="1">
      <c r="A10" s="24" t="s">
        <v>1281</v>
      </c>
    </row>
    <row r="11" spans="1:12" ht="14.4" customHeight="1">
      <c r="A11" s="24" t="s">
        <v>1282</v>
      </c>
    </row>
    <row r="12" spans="1:12" ht="14.4" customHeight="1">
      <c r="A12" s="24" t="s">
        <v>1283</v>
      </c>
    </row>
    <row r="14" spans="1:12">
      <c r="A14" s="118" t="s">
        <v>1285</v>
      </c>
    </row>
    <row r="15" spans="1:12">
      <c r="A15" s="152" t="s">
        <v>0</v>
      </c>
      <c r="B15" s="153"/>
    </row>
    <row r="16" spans="1:12">
      <c r="A16" s="31" t="s">
        <v>1</v>
      </c>
      <c r="B16" s="32"/>
    </row>
    <row r="17" spans="1:2">
      <c r="A17" s="31" t="s">
        <v>1271</v>
      </c>
      <c r="B17" s="32"/>
    </row>
  </sheetData>
  <mergeCells count="4">
    <mergeCell ref="A15:B15"/>
    <mergeCell ref="A1:B3"/>
    <mergeCell ref="A6:B6"/>
    <mergeCell ref="A7:B7"/>
  </mergeCells>
  <phoneticPr fontId="2" type="noConversion"/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9D07F-7B06-4D38-8C9F-F534AD43CDA4}">
  <sheetPr codeName="List8">
    <tabColor rgb="FF99CCFF"/>
  </sheetPr>
  <dimension ref="A1:J36"/>
  <sheetViews>
    <sheetView workbookViewId="0">
      <pane ySplit="5" topLeftCell="A6" activePane="bottomLeft" state="frozen"/>
      <selection pane="bottomLeft" activeCell="B6" sqref="B6"/>
    </sheetView>
  </sheetViews>
  <sheetFormatPr defaultRowHeight="14.4"/>
  <cols>
    <col min="1" max="1" width="43" bestFit="1" customWidth="1"/>
    <col min="2" max="3" width="43" customWidth="1"/>
    <col min="4" max="4" width="22.77734375" style="28" bestFit="1" customWidth="1"/>
    <col min="5" max="5" width="90.77734375" bestFit="1" customWidth="1"/>
  </cols>
  <sheetData>
    <row r="1" spans="1:10">
      <c r="A1" s="154"/>
      <c r="B1" s="154"/>
      <c r="C1" s="154"/>
      <c r="D1" s="154"/>
      <c r="E1" s="154"/>
      <c r="F1" s="2"/>
      <c r="H1" s="25"/>
      <c r="I1" s="26"/>
      <c r="J1" s="26"/>
    </row>
    <row r="2" spans="1:10">
      <c r="A2" s="154"/>
      <c r="B2" s="154"/>
      <c r="C2" s="154"/>
      <c r="D2" s="154"/>
      <c r="E2" s="154"/>
      <c r="F2" s="2"/>
      <c r="H2" s="25"/>
      <c r="I2" s="26"/>
      <c r="J2" s="26"/>
    </row>
    <row r="3" spans="1:10">
      <c r="A3" s="154"/>
      <c r="B3" s="154"/>
      <c r="C3" s="154"/>
      <c r="D3" s="154"/>
      <c r="E3" s="154"/>
      <c r="F3" s="2"/>
      <c r="H3" s="25"/>
      <c r="I3" s="26"/>
      <c r="J3" s="26"/>
    </row>
    <row r="4" spans="1:10" ht="21" customHeight="1" thickBot="1">
      <c r="A4" s="158"/>
      <c r="B4" s="158"/>
      <c r="C4" s="158"/>
      <c r="D4" s="158"/>
      <c r="E4" s="158"/>
    </row>
    <row r="5" spans="1:10" ht="29.4" thickBot="1">
      <c r="A5" s="69" t="s">
        <v>1255</v>
      </c>
      <c r="B5" s="70" t="s">
        <v>1191</v>
      </c>
      <c r="C5" s="67" t="s">
        <v>1221</v>
      </c>
      <c r="D5" s="70" t="s">
        <v>1191</v>
      </c>
      <c r="E5" s="69" t="s">
        <v>1254</v>
      </c>
    </row>
    <row r="6" spans="1:10">
      <c r="A6" s="128"/>
      <c r="B6" s="71"/>
      <c r="C6" s="74"/>
      <c r="D6" s="77">
        <f t="shared" ref="D6:D35" si="0">ROUND(B6,0)</f>
        <v>0</v>
      </c>
      <c r="E6" s="128"/>
    </row>
    <row r="7" spans="1:10">
      <c r="A7" s="129"/>
      <c r="B7" s="72"/>
      <c r="C7" s="75"/>
      <c r="D7" s="77">
        <f t="shared" si="0"/>
        <v>0</v>
      </c>
      <c r="E7" s="129"/>
    </row>
    <row r="8" spans="1:10">
      <c r="A8" s="129"/>
      <c r="B8" s="72"/>
      <c r="C8" s="75"/>
      <c r="D8" s="77">
        <f t="shared" si="0"/>
        <v>0</v>
      </c>
      <c r="E8" s="129"/>
    </row>
    <row r="9" spans="1:10">
      <c r="A9" s="129"/>
      <c r="B9" s="72"/>
      <c r="C9" s="75"/>
      <c r="D9" s="77">
        <f t="shared" si="0"/>
        <v>0</v>
      </c>
      <c r="E9" s="129"/>
    </row>
    <row r="10" spans="1:10">
      <c r="A10" s="129"/>
      <c r="B10" s="72"/>
      <c r="C10" s="75"/>
      <c r="D10" s="77">
        <f t="shared" si="0"/>
        <v>0</v>
      </c>
      <c r="E10" s="129"/>
    </row>
    <row r="11" spans="1:10">
      <c r="A11" s="129"/>
      <c r="B11" s="72"/>
      <c r="C11" s="75"/>
      <c r="D11" s="77">
        <f t="shared" si="0"/>
        <v>0</v>
      </c>
      <c r="E11" s="129"/>
    </row>
    <row r="12" spans="1:10">
      <c r="A12" s="129"/>
      <c r="B12" s="72"/>
      <c r="C12" s="75"/>
      <c r="D12" s="77">
        <f t="shared" si="0"/>
        <v>0</v>
      </c>
      <c r="E12" s="129"/>
    </row>
    <row r="13" spans="1:10">
      <c r="A13" s="129"/>
      <c r="B13" s="72"/>
      <c r="C13" s="75"/>
      <c r="D13" s="77">
        <f t="shared" si="0"/>
        <v>0</v>
      </c>
      <c r="E13" s="129"/>
    </row>
    <row r="14" spans="1:10">
      <c r="A14" s="129"/>
      <c r="B14" s="72"/>
      <c r="C14" s="75"/>
      <c r="D14" s="77">
        <f t="shared" si="0"/>
        <v>0</v>
      </c>
      <c r="E14" s="129"/>
    </row>
    <row r="15" spans="1:10">
      <c r="A15" s="129"/>
      <c r="B15" s="72"/>
      <c r="C15" s="75"/>
      <c r="D15" s="77">
        <f t="shared" si="0"/>
        <v>0</v>
      </c>
      <c r="E15" s="129"/>
    </row>
    <row r="16" spans="1:10">
      <c r="A16" s="129"/>
      <c r="B16" s="72"/>
      <c r="C16" s="75"/>
      <c r="D16" s="77">
        <f t="shared" si="0"/>
        <v>0</v>
      </c>
      <c r="E16" s="129"/>
    </row>
    <row r="17" spans="1:5">
      <c r="A17" s="129"/>
      <c r="B17" s="72"/>
      <c r="C17" s="75"/>
      <c r="D17" s="77">
        <f t="shared" si="0"/>
        <v>0</v>
      </c>
      <c r="E17" s="129"/>
    </row>
    <row r="18" spans="1:5">
      <c r="A18" s="129"/>
      <c r="B18" s="72"/>
      <c r="C18" s="75"/>
      <c r="D18" s="77">
        <f t="shared" si="0"/>
        <v>0</v>
      </c>
      <c r="E18" s="129"/>
    </row>
    <row r="19" spans="1:5">
      <c r="A19" s="129"/>
      <c r="B19" s="72"/>
      <c r="C19" s="75"/>
      <c r="D19" s="77">
        <f t="shared" si="0"/>
        <v>0</v>
      </c>
      <c r="E19" s="129"/>
    </row>
    <row r="20" spans="1:5">
      <c r="A20" s="129"/>
      <c r="B20" s="72"/>
      <c r="C20" s="75"/>
      <c r="D20" s="77">
        <f t="shared" si="0"/>
        <v>0</v>
      </c>
      <c r="E20" s="129"/>
    </row>
    <row r="21" spans="1:5">
      <c r="A21" s="129"/>
      <c r="B21" s="72"/>
      <c r="C21" s="75"/>
      <c r="D21" s="77">
        <f t="shared" si="0"/>
        <v>0</v>
      </c>
      <c r="E21" s="129"/>
    </row>
    <row r="22" spans="1:5">
      <c r="A22" s="129"/>
      <c r="B22" s="72"/>
      <c r="C22" s="75"/>
      <c r="D22" s="77">
        <f t="shared" si="0"/>
        <v>0</v>
      </c>
      <c r="E22" s="129"/>
    </row>
    <row r="23" spans="1:5">
      <c r="A23" s="129"/>
      <c r="B23" s="72"/>
      <c r="C23" s="75"/>
      <c r="D23" s="77">
        <f t="shared" si="0"/>
        <v>0</v>
      </c>
      <c r="E23" s="129"/>
    </row>
    <row r="24" spans="1:5">
      <c r="A24" s="129"/>
      <c r="B24" s="72"/>
      <c r="C24" s="75"/>
      <c r="D24" s="77">
        <f t="shared" si="0"/>
        <v>0</v>
      </c>
      <c r="E24" s="129"/>
    </row>
    <row r="25" spans="1:5">
      <c r="A25" s="129"/>
      <c r="B25" s="72"/>
      <c r="C25" s="75"/>
      <c r="D25" s="77">
        <f t="shared" si="0"/>
        <v>0</v>
      </c>
      <c r="E25" s="129"/>
    </row>
    <row r="26" spans="1:5">
      <c r="A26" s="129"/>
      <c r="B26" s="72"/>
      <c r="C26" s="75"/>
      <c r="D26" s="77">
        <f t="shared" si="0"/>
        <v>0</v>
      </c>
      <c r="E26" s="129"/>
    </row>
    <row r="27" spans="1:5">
      <c r="A27" s="129"/>
      <c r="B27" s="72"/>
      <c r="C27" s="75"/>
      <c r="D27" s="77">
        <f t="shared" si="0"/>
        <v>0</v>
      </c>
      <c r="E27" s="129"/>
    </row>
    <row r="28" spans="1:5">
      <c r="A28" s="129"/>
      <c r="B28" s="72"/>
      <c r="C28" s="75"/>
      <c r="D28" s="77">
        <f t="shared" si="0"/>
        <v>0</v>
      </c>
      <c r="E28" s="129"/>
    </row>
    <row r="29" spans="1:5">
      <c r="A29" s="129"/>
      <c r="B29" s="72"/>
      <c r="C29" s="75"/>
      <c r="D29" s="77">
        <f t="shared" si="0"/>
        <v>0</v>
      </c>
      <c r="E29" s="129"/>
    </row>
    <row r="30" spans="1:5">
      <c r="A30" s="129"/>
      <c r="B30" s="72"/>
      <c r="C30" s="75"/>
      <c r="D30" s="77">
        <f t="shared" si="0"/>
        <v>0</v>
      </c>
      <c r="E30" s="129"/>
    </row>
    <row r="31" spans="1:5">
      <c r="A31" s="129"/>
      <c r="B31" s="72"/>
      <c r="C31" s="75"/>
      <c r="D31" s="77">
        <f t="shared" si="0"/>
        <v>0</v>
      </c>
      <c r="E31" s="129"/>
    </row>
    <row r="32" spans="1:5">
      <c r="A32" s="129"/>
      <c r="B32" s="72"/>
      <c r="C32" s="75"/>
      <c r="D32" s="77">
        <f t="shared" si="0"/>
        <v>0</v>
      </c>
      <c r="E32" s="129"/>
    </row>
    <row r="33" spans="1:5">
      <c r="A33" s="129"/>
      <c r="B33" s="72"/>
      <c r="C33" s="75"/>
      <c r="D33" s="77">
        <f t="shared" si="0"/>
        <v>0</v>
      </c>
      <c r="E33" s="129"/>
    </row>
    <row r="34" spans="1:5">
      <c r="A34" s="129"/>
      <c r="B34" s="72"/>
      <c r="C34" s="75"/>
      <c r="D34" s="77">
        <f t="shared" si="0"/>
        <v>0</v>
      </c>
      <c r="E34" s="129"/>
    </row>
    <row r="35" spans="1:5" ht="15" thickBot="1">
      <c r="A35" s="151"/>
      <c r="B35" s="73"/>
      <c r="C35" s="76"/>
      <c r="D35" s="78">
        <f t="shared" si="0"/>
        <v>0</v>
      </c>
      <c r="E35" s="151"/>
    </row>
    <row r="36" spans="1:5" ht="15" thickBot="1">
      <c r="A36" s="37" t="s">
        <v>1192</v>
      </c>
      <c r="B36" s="37"/>
      <c r="C36" s="37"/>
      <c r="D36" s="36">
        <f>SUM(D6:D35)</f>
        <v>0</v>
      </c>
      <c r="E36" s="34"/>
    </row>
  </sheetData>
  <mergeCells count="2">
    <mergeCell ref="A4:E4"/>
    <mergeCell ref="A1:E3"/>
  </mergeCells>
  <dataValidations count="1">
    <dataValidation type="whole" operator="greaterThanOrEqual" allowBlank="1" showInputMessage="1" showErrorMessage="1" sqref="D6:D35" xr:uid="{002AE612-783B-43BE-9ED1-BE9F439A7811}">
      <formula1>0</formula1>
    </dataValidation>
  </dataValidations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FD529-725E-4297-AC2B-DEEBA972C655}">
  <sheetPr codeName="List9">
    <tabColor rgb="FF99CCFF"/>
  </sheetPr>
  <dimension ref="A1:J36"/>
  <sheetViews>
    <sheetView workbookViewId="0">
      <pane ySplit="5" topLeftCell="A6" activePane="bottomLeft" state="frozen"/>
      <selection pane="bottomLeft" activeCell="A37" sqref="A37"/>
    </sheetView>
  </sheetViews>
  <sheetFormatPr defaultRowHeight="14.4"/>
  <cols>
    <col min="1" max="1" width="43" bestFit="1" customWidth="1"/>
    <col min="2" max="3" width="43" customWidth="1"/>
    <col min="4" max="4" width="22.77734375" style="28" bestFit="1" customWidth="1"/>
    <col min="5" max="5" width="90.77734375" bestFit="1" customWidth="1"/>
  </cols>
  <sheetData>
    <row r="1" spans="1:10">
      <c r="A1" s="154"/>
      <c r="B1" s="154"/>
      <c r="C1" s="154"/>
      <c r="D1" s="154"/>
      <c r="E1" s="154"/>
      <c r="F1" s="2"/>
      <c r="H1" s="25"/>
      <c r="I1" s="26"/>
      <c r="J1" s="26"/>
    </row>
    <row r="2" spans="1:10">
      <c r="A2" s="154"/>
      <c r="B2" s="154"/>
      <c r="C2" s="154"/>
      <c r="D2" s="154"/>
      <c r="E2" s="154"/>
      <c r="F2" s="2"/>
      <c r="H2" s="25"/>
      <c r="I2" s="26"/>
      <c r="J2" s="26"/>
    </row>
    <row r="3" spans="1:10">
      <c r="A3" s="154"/>
      <c r="B3" s="154"/>
      <c r="C3" s="154"/>
      <c r="D3" s="154"/>
      <c r="E3" s="154"/>
      <c r="F3" s="2"/>
      <c r="H3" s="25"/>
      <c r="I3" s="26"/>
      <c r="J3" s="26"/>
    </row>
    <row r="4" spans="1:10" ht="21" customHeight="1" thickBot="1">
      <c r="A4" s="158"/>
      <c r="B4" s="158"/>
      <c r="C4" s="158"/>
      <c r="D4" s="158"/>
      <c r="E4" s="158"/>
    </row>
    <row r="5" spans="1:10" ht="29.4" thickBot="1">
      <c r="A5" s="69" t="s">
        <v>1255</v>
      </c>
      <c r="B5" s="70" t="s">
        <v>1191</v>
      </c>
      <c r="C5" s="67" t="s">
        <v>1221</v>
      </c>
      <c r="D5" s="70" t="s">
        <v>1191</v>
      </c>
      <c r="E5" s="69" t="s">
        <v>1254</v>
      </c>
    </row>
    <row r="6" spans="1:10">
      <c r="A6" s="128"/>
      <c r="B6" s="71"/>
      <c r="C6" s="74"/>
      <c r="D6" s="77">
        <f>ROUND(B6,0)</f>
        <v>0</v>
      </c>
      <c r="E6" s="128"/>
    </row>
    <row r="7" spans="1:10">
      <c r="A7" s="129"/>
      <c r="B7" s="72"/>
      <c r="C7" s="75"/>
      <c r="D7" s="77">
        <f t="shared" ref="D7:D35" si="0">ROUND(B7,0)</f>
        <v>0</v>
      </c>
      <c r="E7" s="129"/>
    </row>
    <row r="8" spans="1:10">
      <c r="A8" s="129"/>
      <c r="B8" s="72"/>
      <c r="C8" s="75"/>
      <c r="D8" s="77">
        <f t="shared" si="0"/>
        <v>0</v>
      </c>
      <c r="E8" s="129"/>
    </row>
    <row r="9" spans="1:10">
      <c r="A9" s="129"/>
      <c r="B9" s="72"/>
      <c r="C9" s="75"/>
      <c r="D9" s="77">
        <f t="shared" si="0"/>
        <v>0</v>
      </c>
      <c r="E9" s="129"/>
    </row>
    <row r="10" spans="1:10">
      <c r="A10" s="129"/>
      <c r="B10" s="72"/>
      <c r="C10" s="75"/>
      <c r="D10" s="77">
        <f t="shared" si="0"/>
        <v>0</v>
      </c>
      <c r="E10" s="129"/>
    </row>
    <row r="11" spans="1:10">
      <c r="A11" s="129"/>
      <c r="B11" s="72"/>
      <c r="C11" s="75"/>
      <c r="D11" s="77">
        <f t="shared" si="0"/>
        <v>0</v>
      </c>
      <c r="E11" s="129"/>
    </row>
    <row r="12" spans="1:10">
      <c r="A12" s="129"/>
      <c r="B12" s="72"/>
      <c r="C12" s="75"/>
      <c r="D12" s="77">
        <f t="shared" si="0"/>
        <v>0</v>
      </c>
      <c r="E12" s="129"/>
    </row>
    <row r="13" spans="1:10">
      <c r="A13" s="129"/>
      <c r="B13" s="72"/>
      <c r="C13" s="75"/>
      <c r="D13" s="77">
        <f t="shared" si="0"/>
        <v>0</v>
      </c>
      <c r="E13" s="129"/>
    </row>
    <row r="14" spans="1:10">
      <c r="A14" s="129"/>
      <c r="B14" s="72"/>
      <c r="C14" s="75"/>
      <c r="D14" s="77">
        <f t="shared" si="0"/>
        <v>0</v>
      </c>
      <c r="E14" s="129"/>
    </row>
    <row r="15" spans="1:10">
      <c r="A15" s="129"/>
      <c r="B15" s="72"/>
      <c r="C15" s="75"/>
      <c r="D15" s="77">
        <f t="shared" si="0"/>
        <v>0</v>
      </c>
      <c r="E15" s="129"/>
    </row>
    <row r="16" spans="1:10">
      <c r="A16" s="129"/>
      <c r="B16" s="72"/>
      <c r="C16" s="75"/>
      <c r="D16" s="77">
        <f t="shared" si="0"/>
        <v>0</v>
      </c>
      <c r="E16" s="129"/>
    </row>
    <row r="17" spans="1:5">
      <c r="A17" s="129"/>
      <c r="B17" s="72"/>
      <c r="C17" s="75"/>
      <c r="D17" s="77">
        <f t="shared" si="0"/>
        <v>0</v>
      </c>
      <c r="E17" s="129"/>
    </row>
    <row r="18" spans="1:5">
      <c r="A18" s="129"/>
      <c r="B18" s="72"/>
      <c r="C18" s="75"/>
      <c r="D18" s="77">
        <f t="shared" si="0"/>
        <v>0</v>
      </c>
      <c r="E18" s="129"/>
    </row>
    <row r="19" spans="1:5">
      <c r="A19" s="129"/>
      <c r="B19" s="72"/>
      <c r="C19" s="75"/>
      <c r="D19" s="77">
        <f t="shared" si="0"/>
        <v>0</v>
      </c>
      <c r="E19" s="129"/>
    </row>
    <row r="20" spans="1:5">
      <c r="A20" s="129"/>
      <c r="B20" s="72"/>
      <c r="C20" s="75"/>
      <c r="D20" s="77">
        <f t="shared" si="0"/>
        <v>0</v>
      </c>
      <c r="E20" s="129"/>
    </row>
    <row r="21" spans="1:5">
      <c r="A21" s="129"/>
      <c r="B21" s="72"/>
      <c r="C21" s="75"/>
      <c r="D21" s="77">
        <f t="shared" si="0"/>
        <v>0</v>
      </c>
      <c r="E21" s="129"/>
    </row>
    <row r="22" spans="1:5">
      <c r="A22" s="129"/>
      <c r="B22" s="72"/>
      <c r="C22" s="75"/>
      <c r="D22" s="77">
        <f t="shared" si="0"/>
        <v>0</v>
      </c>
      <c r="E22" s="129"/>
    </row>
    <row r="23" spans="1:5">
      <c r="A23" s="129"/>
      <c r="B23" s="72"/>
      <c r="C23" s="75"/>
      <c r="D23" s="77">
        <f t="shared" si="0"/>
        <v>0</v>
      </c>
      <c r="E23" s="129"/>
    </row>
    <row r="24" spans="1:5">
      <c r="A24" s="129"/>
      <c r="B24" s="72"/>
      <c r="C24" s="75"/>
      <c r="D24" s="77">
        <f t="shared" si="0"/>
        <v>0</v>
      </c>
      <c r="E24" s="129"/>
    </row>
    <row r="25" spans="1:5">
      <c r="A25" s="129"/>
      <c r="B25" s="72"/>
      <c r="C25" s="75"/>
      <c r="D25" s="77">
        <f t="shared" si="0"/>
        <v>0</v>
      </c>
      <c r="E25" s="129"/>
    </row>
    <row r="26" spans="1:5">
      <c r="A26" s="129"/>
      <c r="B26" s="72"/>
      <c r="C26" s="75"/>
      <c r="D26" s="77">
        <f t="shared" si="0"/>
        <v>0</v>
      </c>
      <c r="E26" s="129"/>
    </row>
    <row r="27" spans="1:5">
      <c r="A27" s="129"/>
      <c r="B27" s="72"/>
      <c r="C27" s="75"/>
      <c r="D27" s="77">
        <f t="shared" si="0"/>
        <v>0</v>
      </c>
      <c r="E27" s="129"/>
    </row>
    <row r="28" spans="1:5">
      <c r="A28" s="129"/>
      <c r="B28" s="72"/>
      <c r="C28" s="75"/>
      <c r="D28" s="77">
        <f t="shared" si="0"/>
        <v>0</v>
      </c>
      <c r="E28" s="129"/>
    </row>
    <row r="29" spans="1:5">
      <c r="A29" s="129"/>
      <c r="B29" s="72"/>
      <c r="C29" s="75"/>
      <c r="D29" s="77">
        <f t="shared" si="0"/>
        <v>0</v>
      </c>
      <c r="E29" s="129"/>
    </row>
    <row r="30" spans="1:5">
      <c r="A30" s="129"/>
      <c r="B30" s="72"/>
      <c r="C30" s="75"/>
      <c r="D30" s="77">
        <f t="shared" si="0"/>
        <v>0</v>
      </c>
      <c r="E30" s="129"/>
    </row>
    <row r="31" spans="1:5">
      <c r="A31" s="129"/>
      <c r="B31" s="72"/>
      <c r="C31" s="75"/>
      <c r="D31" s="77">
        <f t="shared" si="0"/>
        <v>0</v>
      </c>
      <c r="E31" s="129"/>
    </row>
    <row r="32" spans="1:5">
      <c r="A32" s="129"/>
      <c r="B32" s="72"/>
      <c r="C32" s="75"/>
      <c r="D32" s="77">
        <f t="shared" si="0"/>
        <v>0</v>
      </c>
      <c r="E32" s="129"/>
    </row>
    <row r="33" spans="1:5">
      <c r="A33" s="129"/>
      <c r="B33" s="72"/>
      <c r="C33" s="75"/>
      <c r="D33" s="77">
        <f t="shared" si="0"/>
        <v>0</v>
      </c>
      <c r="E33" s="129"/>
    </row>
    <row r="34" spans="1:5">
      <c r="A34" s="129"/>
      <c r="B34" s="72"/>
      <c r="C34" s="75"/>
      <c r="D34" s="77">
        <f t="shared" si="0"/>
        <v>0</v>
      </c>
      <c r="E34" s="129"/>
    </row>
    <row r="35" spans="1:5" ht="15" thickBot="1">
      <c r="A35" s="151"/>
      <c r="B35" s="73"/>
      <c r="C35" s="76"/>
      <c r="D35" s="78">
        <f t="shared" si="0"/>
        <v>0</v>
      </c>
      <c r="E35" s="151"/>
    </row>
    <row r="36" spans="1:5" ht="15" thickBot="1">
      <c r="A36" s="37" t="s">
        <v>1192</v>
      </c>
      <c r="B36" s="37"/>
      <c r="C36" s="37"/>
      <c r="D36" s="36">
        <f>SUM(D6:D35)</f>
        <v>0</v>
      </c>
      <c r="E36" s="34"/>
    </row>
  </sheetData>
  <mergeCells count="2">
    <mergeCell ref="A1:E3"/>
    <mergeCell ref="A4:E4"/>
  </mergeCells>
  <dataValidations count="1">
    <dataValidation type="whole" operator="greaterThanOrEqual" allowBlank="1" showInputMessage="1" showErrorMessage="1" sqref="D6:D35" xr:uid="{F023DB12-C6DA-4245-972F-1D951FAA0154}">
      <formula1>0</formula1>
    </dataValidation>
  </dataValidations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161DF-704B-4D58-A593-C644E81A9E58}">
  <sheetPr codeName="List10">
    <tabColor rgb="FF99CCFF"/>
  </sheetPr>
  <dimension ref="A1:J36"/>
  <sheetViews>
    <sheetView workbookViewId="0">
      <pane ySplit="5" topLeftCell="A6" activePane="bottomLeft" state="frozen"/>
      <selection pane="bottomLeft" activeCell="A37" sqref="A37"/>
    </sheetView>
  </sheetViews>
  <sheetFormatPr defaultRowHeight="14.4"/>
  <cols>
    <col min="1" max="1" width="43" bestFit="1" customWidth="1"/>
    <col min="2" max="3" width="43" customWidth="1"/>
    <col min="4" max="4" width="22.77734375" style="28" bestFit="1" customWidth="1"/>
    <col min="5" max="5" width="90.77734375" bestFit="1" customWidth="1"/>
  </cols>
  <sheetData>
    <row r="1" spans="1:10">
      <c r="A1" s="154"/>
      <c r="B1" s="154"/>
      <c r="C1" s="154"/>
      <c r="D1" s="154"/>
      <c r="E1" s="154"/>
      <c r="F1" s="2"/>
      <c r="H1" s="25"/>
      <c r="I1" s="26"/>
      <c r="J1" s="26"/>
    </row>
    <row r="2" spans="1:10">
      <c r="A2" s="154"/>
      <c r="B2" s="154"/>
      <c r="C2" s="154"/>
      <c r="D2" s="154"/>
      <c r="E2" s="154"/>
      <c r="F2" s="2"/>
      <c r="H2" s="25"/>
      <c r="I2" s="26"/>
      <c r="J2" s="26"/>
    </row>
    <row r="3" spans="1:10">
      <c r="A3" s="154"/>
      <c r="B3" s="154"/>
      <c r="C3" s="154"/>
      <c r="D3" s="154"/>
      <c r="E3" s="154"/>
      <c r="F3" s="2"/>
      <c r="H3" s="25"/>
      <c r="I3" s="26"/>
      <c r="J3" s="26"/>
    </row>
    <row r="4" spans="1:10" ht="21" customHeight="1" thickBot="1">
      <c r="A4" s="158"/>
      <c r="B4" s="158"/>
      <c r="C4" s="158"/>
      <c r="D4" s="158"/>
      <c r="E4" s="158"/>
    </row>
    <row r="5" spans="1:10" ht="29.4" thickBot="1">
      <c r="A5" s="69" t="s">
        <v>1255</v>
      </c>
      <c r="B5" s="70" t="s">
        <v>1191</v>
      </c>
      <c r="C5" s="67" t="s">
        <v>1221</v>
      </c>
      <c r="D5" s="70" t="s">
        <v>1191</v>
      </c>
      <c r="E5" s="69" t="s">
        <v>1254</v>
      </c>
    </row>
    <row r="6" spans="1:10">
      <c r="A6" s="128"/>
      <c r="B6" s="71"/>
      <c r="C6" s="74"/>
      <c r="D6" s="77">
        <f>ROUND(B6,0)</f>
        <v>0</v>
      </c>
      <c r="E6" s="128"/>
    </row>
    <row r="7" spans="1:10">
      <c r="A7" s="129"/>
      <c r="B7" s="72"/>
      <c r="C7" s="75"/>
      <c r="D7" s="77">
        <f t="shared" ref="D7:D35" si="0">ROUND(B7,0)</f>
        <v>0</v>
      </c>
      <c r="E7" s="129"/>
    </row>
    <row r="8" spans="1:10">
      <c r="A8" s="129"/>
      <c r="B8" s="72"/>
      <c r="C8" s="75"/>
      <c r="D8" s="77">
        <f t="shared" si="0"/>
        <v>0</v>
      </c>
      <c r="E8" s="129"/>
    </row>
    <row r="9" spans="1:10">
      <c r="A9" s="129"/>
      <c r="B9" s="72"/>
      <c r="C9" s="75"/>
      <c r="D9" s="77">
        <f t="shared" si="0"/>
        <v>0</v>
      </c>
      <c r="E9" s="129"/>
    </row>
    <row r="10" spans="1:10">
      <c r="A10" s="129"/>
      <c r="B10" s="72"/>
      <c r="C10" s="75"/>
      <c r="D10" s="77">
        <f t="shared" si="0"/>
        <v>0</v>
      </c>
      <c r="E10" s="129"/>
    </row>
    <row r="11" spans="1:10">
      <c r="A11" s="129"/>
      <c r="B11" s="72"/>
      <c r="C11" s="75"/>
      <c r="D11" s="77">
        <f t="shared" si="0"/>
        <v>0</v>
      </c>
      <c r="E11" s="129"/>
    </row>
    <row r="12" spans="1:10">
      <c r="A12" s="129"/>
      <c r="B12" s="72"/>
      <c r="C12" s="75"/>
      <c r="D12" s="77">
        <f t="shared" si="0"/>
        <v>0</v>
      </c>
      <c r="E12" s="129"/>
    </row>
    <row r="13" spans="1:10">
      <c r="A13" s="129"/>
      <c r="B13" s="72"/>
      <c r="C13" s="75"/>
      <c r="D13" s="77">
        <f t="shared" si="0"/>
        <v>0</v>
      </c>
      <c r="E13" s="129"/>
    </row>
    <row r="14" spans="1:10">
      <c r="A14" s="129"/>
      <c r="B14" s="72"/>
      <c r="C14" s="75"/>
      <c r="D14" s="77">
        <f t="shared" si="0"/>
        <v>0</v>
      </c>
      <c r="E14" s="129"/>
    </row>
    <row r="15" spans="1:10">
      <c r="A15" s="129"/>
      <c r="B15" s="72"/>
      <c r="C15" s="75"/>
      <c r="D15" s="77">
        <f t="shared" si="0"/>
        <v>0</v>
      </c>
      <c r="E15" s="129"/>
    </row>
    <row r="16" spans="1:10">
      <c r="A16" s="129"/>
      <c r="B16" s="72"/>
      <c r="C16" s="75"/>
      <c r="D16" s="77">
        <f t="shared" si="0"/>
        <v>0</v>
      </c>
      <c r="E16" s="129"/>
    </row>
    <row r="17" spans="1:5">
      <c r="A17" s="129"/>
      <c r="B17" s="72"/>
      <c r="C17" s="75"/>
      <c r="D17" s="77">
        <f t="shared" si="0"/>
        <v>0</v>
      </c>
      <c r="E17" s="129"/>
    </row>
    <row r="18" spans="1:5">
      <c r="A18" s="129"/>
      <c r="B18" s="72"/>
      <c r="C18" s="75"/>
      <c r="D18" s="77">
        <f t="shared" si="0"/>
        <v>0</v>
      </c>
      <c r="E18" s="129"/>
    </row>
    <row r="19" spans="1:5">
      <c r="A19" s="129"/>
      <c r="B19" s="72"/>
      <c r="C19" s="75"/>
      <c r="D19" s="77">
        <f t="shared" si="0"/>
        <v>0</v>
      </c>
      <c r="E19" s="129"/>
    </row>
    <row r="20" spans="1:5">
      <c r="A20" s="129"/>
      <c r="B20" s="72"/>
      <c r="C20" s="75"/>
      <c r="D20" s="77">
        <f t="shared" si="0"/>
        <v>0</v>
      </c>
      <c r="E20" s="129"/>
    </row>
    <row r="21" spans="1:5">
      <c r="A21" s="129"/>
      <c r="B21" s="72"/>
      <c r="C21" s="75"/>
      <c r="D21" s="77">
        <f t="shared" si="0"/>
        <v>0</v>
      </c>
      <c r="E21" s="129"/>
    </row>
    <row r="22" spans="1:5">
      <c r="A22" s="129"/>
      <c r="B22" s="72"/>
      <c r="C22" s="75"/>
      <c r="D22" s="77">
        <f t="shared" si="0"/>
        <v>0</v>
      </c>
      <c r="E22" s="129"/>
    </row>
    <row r="23" spans="1:5">
      <c r="A23" s="129"/>
      <c r="B23" s="72"/>
      <c r="C23" s="75"/>
      <c r="D23" s="77">
        <f t="shared" si="0"/>
        <v>0</v>
      </c>
      <c r="E23" s="129"/>
    </row>
    <row r="24" spans="1:5">
      <c r="A24" s="129"/>
      <c r="B24" s="72"/>
      <c r="C24" s="75"/>
      <c r="D24" s="77">
        <f t="shared" si="0"/>
        <v>0</v>
      </c>
      <c r="E24" s="129"/>
    </row>
    <row r="25" spans="1:5">
      <c r="A25" s="129"/>
      <c r="B25" s="72"/>
      <c r="C25" s="75"/>
      <c r="D25" s="77">
        <f t="shared" si="0"/>
        <v>0</v>
      </c>
      <c r="E25" s="129"/>
    </row>
    <row r="26" spans="1:5">
      <c r="A26" s="129"/>
      <c r="B26" s="72"/>
      <c r="C26" s="75"/>
      <c r="D26" s="77">
        <f t="shared" si="0"/>
        <v>0</v>
      </c>
      <c r="E26" s="129"/>
    </row>
    <row r="27" spans="1:5">
      <c r="A27" s="129"/>
      <c r="B27" s="72"/>
      <c r="C27" s="75"/>
      <c r="D27" s="77">
        <f t="shared" si="0"/>
        <v>0</v>
      </c>
      <c r="E27" s="129"/>
    </row>
    <row r="28" spans="1:5">
      <c r="A28" s="129"/>
      <c r="B28" s="72"/>
      <c r="C28" s="75"/>
      <c r="D28" s="77">
        <f t="shared" si="0"/>
        <v>0</v>
      </c>
      <c r="E28" s="129"/>
    </row>
    <row r="29" spans="1:5">
      <c r="A29" s="129"/>
      <c r="B29" s="72"/>
      <c r="C29" s="75"/>
      <c r="D29" s="77">
        <f t="shared" si="0"/>
        <v>0</v>
      </c>
      <c r="E29" s="129"/>
    </row>
    <row r="30" spans="1:5">
      <c r="A30" s="129"/>
      <c r="B30" s="72"/>
      <c r="C30" s="75"/>
      <c r="D30" s="77">
        <f t="shared" si="0"/>
        <v>0</v>
      </c>
      <c r="E30" s="129"/>
    </row>
    <row r="31" spans="1:5">
      <c r="A31" s="129"/>
      <c r="B31" s="72"/>
      <c r="C31" s="75"/>
      <c r="D31" s="77">
        <f t="shared" si="0"/>
        <v>0</v>
      </c>
      <c r="E31" s="129"/>
    </row>
    <row r="32" spans="1:5">
      <c r="A32" s="129"/>
      <c r="B32" s="72"/>
      <c r="C32" s="75"/>
      <c r="D32" s="77">
        <f t="shared" si="0"/>
        <v>0</v>
      </c>
      <c r="E32" s="129"/>
    </row>
    <row r="33" spans="1:5">
      <c r="A33" s="129"/>
      <c r="B33" s="72"/>
      <c r="C33" s="75"/>
      <c r="D33" s="77">
        <f t="shared" si="0"/>
        <v>0</v>
      </c>
      <c r="E33" s="129"/>
    </row>
    <row r="34" spans="1:5">
      <c r="A34" s="129"/>
      <c r="B34" s="72"/>
      <c r="C34" s="75"/>
      <c r="D34" s="77">
        <f t="shared" si="0"/>
        <v>0</v>
      </c>
      <c r="E34" s="129"/>
    </row>
    <row r="35" spans="1:5" ht="15" thickBot="1">
      <c r="A35" s="151"/>
      <c r="B35" s="73"/>
      <c r="C35" s="76"/>
      <c r="D35" s="78">
        <f t="shared" si="0"/>
        <v>0</v>
      </c>
      <c r="E35" s="151"/>
    </row>
    <row r="36" spans="1:5" ht="15" thickBot="1">
      <c r="A36" s="37" t="s">
        <v>1192</v>
      </c>
      <c r="B36" s="37"/>
      <c r="C36" s="37"/>
      <c r="D36" s="36">
        <f>SUM(D6:D35)</f>
        <v>0</v>
      </c>
      <c r="E36" s="34"/>
    </row>
  </sheetData>
  <mergeCells count="2">
    <mergeCell ref="A1:E3"/>
    <mergeCell ref="A4:E4"/>
  </mergeCells>
  <dataValidations count="1">
    <dataValidation type="whole" operator="greaterThanOrEqual" allowBlank="1" showInputMessage="1" showErrorMessage="1" sqref="D6:D35" xr:uid="{7C5F1132-8786-4BA1-8C45-483C1A425F4B}">
      <formula1>0</formula1>
    </dataValidation>
  </dataValidations>
  <pageMargins left="0.7" right="0.7" top="0.78740157499999996" bottom="0.78740157499999996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8588B-2703-46FA-9F2B-54835FD70432}">
  <sheetPr codeName="List3"/>
  <dimension ref="A3:N42"/>
  <sheetViews>
    <sheetView showGridLines="0" topLeftCell="A20" workbookViewId="0">
      <selection activeCell="Q25" sqref="Q25"/>
    </sheetView>
  </sheetViews>
  <sheetFormatPr defaultColWidth="8.77734375" defaultRowHeight="14.4"/>
  <sheetData>
    <row r="3" spans="1:14" ht="15" thickBot="1"/>
    <row r="4" spans="1:14" ht="18.600000000000001" thickBot="1">
      <c r="A4" s="202" t="s">
        <v>1277</v>
      </c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4"/>
    </row>
    <row r="5" spans="1:14">
      <c r="A5" s="205" t="s">
        <v>2</v>
      </c>
      <c r="B5" s="206"/>
      <c r="C5" s="206"/>
      <c r="D5" s="206"/>
      <c r="E5" s="207" t="s">
        <v>3</v>
      </c>
      <c r="F5" s="207"/>
      <c r="G5" s="207"/>
      <c r="H5" s="207"/>
      <c r="I5" s="207"/>
      <c r="J5" s="207"/>
      <c r="K5" s="207"/>
      <c r="L5" s="207"/>
      <c r="M5" s="207"/>
      <c r="N5" s="208"/>
    </row>
    <row r="6" spans="1:14" ht="15" customHeight="1">
      <c r="A6" s="167" t="s">
        <v>4</v>
      </c>
      <c r="B6" s="168"/>
      <c r="C6" s="168"/>
      <c r="D6" s="168"/>
      <c r="E6" s="169" t="s">
        <v>1207</v>
      </c>
      <c r="F6" s="169"/>
      <c r="G6" s="169"/>
      <c r="H6" s="169"/>
      <c r="I6" s="169"/>
      <c r="J6" s="169"/>
      <c r="K6" s="169"/>
      <c r="L6" s="169"/>
      <c r="M6" s="169"/>
      <c r="N6" s="170"/>
    </row>
    <row r="7" spans="1:14">
      <c r="A7" s="167"/>
      <c r="B7" s="168"/>
      <c r="C7" s="168"/>
      <c r="D7" s="168"/>
      <c r="E7" s="169"/>
      <c r="F7" s="169"/>
      <c r="G7" s="169"/>
      <c r="H7" s="169"/>
      <c r="I7" s="169"/>
      <c r="J7" s="169"/>
      <c r="K7" s="169"/>
      <c r="L7" s="169"/>
      <c r="M7" s="169"/>
      <c r="N7" s="170"/>
    </row>
    <row r="8" spans="1:14" ht="50.25" customHeight="1">
      <c r="A8" s="167"/>
      <c r="B8" s="168"/>
      <c r="C8" s="168"/>
      <c r="D8" s="168"/>
      <c r="E8" s="169"/>
      <c r="F8" s="169"/>
      <c r="G8" s="169"/>
      <c r="H8" s="169"/>
      <c r="I8" s="169"/>
      <c r="J8" s="169"/>
      <c r="K8" s="169"/>
      <c r="L8" s="169"/>
      <c r="M8" s="169"/>
      <c r="N8" s="170"/>
    </row>
    <row r="9" spans="1:14" ht="15" customHeight="1">
      <c r="A9" s="167" t="s">
        <v>5</v>
      </c>
      <c r="B9" s="168"/>
      <c r="C9" s="168"/>
      <c r="D9" s="168"/>
      <c r="E9" s="169" t="s">
        <v>1206</v>
      </c>
      <c r="F9" s="169"/>
      <c r="G9" s="169"/>
      <c r="H9" s="169"/>
      <c r="I9" s="169"/>
      <c r="J9" s="169"/>
      <c r="K9" s="169"/>
      <c r="L9" s="169"/>
      <c r="M9" s="169"/>
      <c r="N9" s="170"/>
    </row>
    <row r="10" spans="1:14">
      <c r="A10" s="167"/>
      <c r="B10" s="168"/>
      <c r="C10" s="168"/>
      <c r="D10" s="168"/>
      <c r="E10" s="169"/>
      <c r="F10" s="169"/>
      <c r="G10" s="169"/>
      <c r="H10" s="169"/>
      <c r="I10" s="169"/>
      <c r="J10" s="169"/>
      <c r="K10" s="169"/>
      <c r="L10" s="169"/>
      <c r="M10" s="169"/>
      <c r="N10" s="170"/>
    </row>
    <row r="11" spans="1:14">
      <c r="A11" s="167"/>
      <c r="B11" s="168"/>
      <c r="C11" s="168"/>
      <c r="D11" s="168"/>
      <c r="E11" s="169"/>
      <c r="F11" s="169"/>
      <c r="G11" s="169"/>
      <c r="H11" s="169"/>
      <c r="I11" s="169"/>
      <c r="J11" s="169"/>
      <c r="K11" s="169"/>
      <c r="L11" s="169"/>
      <c r="M11" s="169"/>
      <c r="N11" s="170"/>
    </row>
    <row r="12" spans="1:14">
      <c r="A12" s="167"/>
      <c r="B12" s="168"/>
      <c r="C12" s="168"/>
      <c r="D12" s="168"/>
      <c r="E12" s="169"/>
      <c r="F12" s="169"/>
      <c r="G12" s="169"/>
      <c r="H12" s="169"/>
      <c r="I12" s="169"/>
      <c r="J12" s="169"/>
      <c r="K12" s="169"/>
      <c r="L12" s="169"/>
      <c r="M12" s="169"/>
      <c r="N12" s="170"/>
    </row>
    <row r="13" spans="1:14">
      <c r="A13" s="167"/>
      <c r="B13" s="168"/>
      <c r="C13" s="168"/>
      <c r="D13" s="168"/>
      <c r="E13" s="169"/>
      <c r="F13" s="169"/>
      <c r="G13" s="169"/>
      <c r="H13" s="169"/>
      <c r="I13" s="169"/>
      <c r="J13" s="169"/>
      <c r="K13" s="169"/>
      <c r="L13" s="169"/>
      <c r="M13" s="169"/>
      <c r="N13" s="170"/>
    </row>
    <row r="14" spans="1:14" ht="15" customHeight="1">
      <c r="A14" s="167"/>
      <c r="B14" s="168"/>
      <c r="C14" s="168"/>
      <c r="D14" s="168"/>
      <c r="E14" s="169"/>
      <c r="F14" s="169"/>
      <c r="G14" s="169"/>
      <c r="H14" s="169"/>
      <c r="I14" s="169"/>
      <c r="J14" s="169"/>
      <c r="K14" s="169"/>
      <c r="L14" s="169"/>
      <c r="M14" s="169"/>
      <c r="N14" s="170"/>
    </row>
    <row r="15" spans="1:14">
      <c r="A15" s="167"/>
      <c r="B15" s="168"/>
      <c r="C15" s="168"/>
      <c r="D15" s="168"/>
      <c r="E15" s="169"/>
      <c r="F15" s="169"/>
      <c r="G15" s="169"/>
      <c r="H15" s="169"/>
      <c r="I15" s="169"/>
      <c r="J15" s="169"/>
      <c r="K15" s="169"/>
      <c r="L15" s="169"/>
      <c r="M15" s="169"/>
      <c r="N15" s="170"/>
    </row>
    <row r="16" spans="1:14">
      <c r="A16" s="167"/>
      <c r="B16" s="168"/>
      <c r="C16" s="168"/>
      <c r="D16" s="168"/>
      <c r="E16" s="169"/>
      <c r="F16" s="169"/>
      <c r="G16" s="169"/>
      <c r="H16" s="169"/>
      <c r="I16" s="169"/>
      <c r="J16" s="169"/>
      <c r="K16" s="169"/>
      <c r="L16" s="169"/>
      <c r="M16" s="169"/>
      <c r="N16" s="170"/>
    </row>
    <row r="17" spans="1:14" ht="15" customHeight="1">
      <c r="A17" s="171" t="s">
        <v>1208</v>
      </c>
      <c r="B17" s="172"/>
      <c r="C17" s="172"/>
      <c r="D17" s="173"/>
      <c r="E17" s="180" t="s">
        <v>1209</v>
      </c>
      <c r="F17" s="181"/>
      <c r="G17" s="181"/>
      <c r="H17" s="181"/>
      <c r="I17" s="181"/>
      <c r="J17" s="181"/>
      <c r="K17" s="181"/>
      <c r="L17" s="181"/>
      <c r="M17" s="181"/>
      <c r="N17" s="182"/>
    </row>
    <row r="18" spans="1:14">
      <c r="A18" s="174"/>
      <c r="B18" s="175"/>
      <c r="C18" s="175"/>
      <c r="D18" s="176"/>
      <c r="E18" s="183"/>
      <c r="F18" s="184"/>
      <c r="G18" s="184"/>
      <c r="H18" s="184"/>
      <c r="I18" s="184"/>
      <c r="J18" s="184"/>
      <c r="K18" s="184"/>
      <c r="L18" s="184"/>
      <c r="M18" s="184"/>
      <c r="N18" s="185"/>
    </row>
    <row r="19" spans="1:14">
      <c r="A19" s="174"/>
      <c r="B19" s="175"/>
      <c r="C19" s="175"/>
      <c r="D19" s="176"/>
      <c r="E19" s="183"/>
      <c r="F19" s="184"/>
      <c r="G19" s="184"/>
      <c r="H19" s="184"/>
      <c r="I19" s="184"/>
      <c r="J19" s="184"/>
      <c r="K19" s="184"/>
      <c r="L19" s="184"/>
      <c r="M19" s="184"/>
      <c r="N19" s="185"/>
    </row>
    <row r="20" spans="1:14">
      <c r="A20" s="177"/>
      <c r="B20" s="178"/>
      <c r="C20" s="178"/>
      <c r="D20" s="179"/>
      <c r="E20" s="186"/>
      <c r="F20" s="187"/>
      <c r="G20" s="187"/>
      <c r="H20" s="187"/>
      <c r="I20" s="187"/>
      <c r="J20" s="187"/>
      <c r="K20" s="187"/>
      <c r="L20" s="187"/>
      <c r="M20" s="187"/>
      <c r="N20" s="188"/>
    </row>
    <row r="21" spans="1:14" ht="15" customHeight="1">
      <c r="A21" s="171" t="s">
        <v>1210</v>
      </c>
      <c r="B21" s="172"/>
      <c r="C21" s="172"/>
      <c r="D21" s="173"/>
      <c r="E21" s="180" t="s">
        <v>1211</v>
      </c>
      <c r="F21" s="181"/>
      <c r="G21" s="181"/>
      <c r="H21" s="181"/>
      <c r="I21" s="181"/>
      <c r="J21" s="181"/>
      <c r="K21" s="181"/>
      <c r="L21" s="181"/>
      <c r="M21" s="181"/>
      <c r="N21" s="182"/>
    </row>
    <row r="22" spans="1:14">
      <c r="A22" s="174"/>
      <c r="B22" s="175"/>
      <c r="C22" s="175"/>
      <c r="D22" s="176"/>
      <c r="E22" s="183"/>
      <c r="F22" s="184"/>
      <c r="G22" s="184"/>
      <c r="H22" s="184"/>
      <c r="I22" s="184"/>
      <c r="J22" s="184"/>
      <c r="K22" s="184"/>
      <c r="L22" s="184"/>
      <c r="M22" s="184"/>
      <c r="N22" s="185"/>
    </row>
    <row r="23" spans="1:14">
      <c r="A23" s="174"/>
      <c r="B23" s="175"/>
      <c r="C23" s="175"/>
      <c r="D23" s="176"/>
      <c r="E23" s="183"/>
      <c r="F23" s="184"/>
      <c r="G23" s="184"/>
      <c r="H23" s="184"/>
      <c r="I23" s="184"/>
      <c r="J23" s="184"/>
      <c r="K23" s="184"/>
      <c r="L23" s="184"/>
      <c r="M23" s="184"/>
      <c r="N23" s="185"/>
    </row>
    <row r="24" spans="1:14">
      <c r="A24" s="177"/>
      <c r="B24" s="178"/>
      <c r="C24" s="178"/>
      <c r="D24" s="179"/>
      <c r="E24" s="186"/>
      <c r="F24" s="187"/>
      <c r="G24" s="187"/>
      <c r="H24" s="187"/>
      <c r="I24" s="187"/>
      <c r="J24" s="187"/>
      <c r="K24" s="187"/>
      <c r="L24" s="187"/>
      <c r="M24" s="187"/>
      <c r="N24" s="188"/>
    </row>
    <row r="25" spans="1:14" ht="15" customHeight="1">
      <c r="A25" s="167" t="s">
        <v>1212</v>
      </c>
      <c r="B25" s="168"/>
      <c r="C25" s="168"/>
      <c r="D25" s="168"/>
      <c r="E25" s="168" t="s">
        <v>1213</v>
      </c>
      <c r="F25" s="168"/>
      <c r="G25" s="168"/>
      <c r="H25" s="168"/>
      <c r="I25" s="168"/>
      <c r="J25" s="168"/>
      <c r="K25" s="168"/>
      <c r="L25" s="168"/>
      <c r="M25" s="168"/>
      <c r="N25" s="189"/>
    </row>
    <row r="26" spans="1:14">
      <c r="A26" s="167"/>
      <c r="B26" s="168"/>
      <c r="C26" s="168"/>
      <c r="D26" s="168"/>
      <c r="E26" s="168"/>
      <c r="F26" s="168"/>
      <c r="G26" s="168"/>
      <c r="H26" s="168"/>
      <c r="I26" s="168"/>
      <c r="J26" s="168"/>
      <c r="K26" s="168"/>
      <c r="L26" s="168"/>
      <c r="M26" s="168"/>
      <c r="N26" s="189"/>
    </row>
    <row r="27" spans="1:14" ht="15" customHeight="1">
      <c r="A27" s="167"/>
      <c r="B27" s="168"/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89"/>
    </row>
    <row r="28" spans="1:14">
      <c r="A28" s="167" t="s">
        <v>7</v>
      </c>
      <c r="B28" s="168"/>
      <c r="C28" s="168"/>
      <c r="D28" s="168"/>
      <c r="E28" s="168" t="s">
        <v>8</v>
      </c>
      <c r="F28" s="168"/>
      <c r="G28" s="168"/>
      <c r="H28" s="168"/>
      <c r="I28" s="168"/>
      <c r="J28" s="168"/>
      <c r="K28" s="168"/>
      <c r="L28" s="168"/>
      <c r="M28" s="168"/>
      <c r="N28" s="189"/>
    </row>
    <row r="29" spans="1:14">
      <c r="A29" s="167"/>
      <c r="B29" s="168"/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89"/>
    </row>
    <row r="30" spans="1:14" ht="15" customHeight="1">
      <c r="A30" s="167"/>
      <c r="B30" s="168"/>
      <c r="C30" s="168"/>
      <c r="D30" s="168"/>
      <c r="E30" s="168"/>
      <c r="F30" s="168"/>
      <c r="G30" s="168"/>
      <c r="H30" s="168"/>
      <c r="I30" s="168"/>
      <c r="J30" s="168"/>
      <c r="K30" s="168"/>
      <c r="L30" s="168"/>
      <c r="M30" s="168"/>
      <c r="N30" s="189"/>
    </row>
    <row r="31" spans="1:14">
      <c r="A31" s="167" t="s">
        <v>9</v>
      </c>
      <c r="B31" s="168"/>
      <c r="C31" s="168"/>
      <c r="D31" s="168"/>
      <c r="E31" s="168" t="s">
        <v>10</v>
      </c>
      <c r="F31" s="168"/>
      <c r="G31" s="168"/>
      <c r="H31" s="168"/>
      <c r="I31" s="168"/>
      <c r="J31" s="168"/>
      <c r="K31" s="168"/>
      <c r="L31" s="168"/>
      <c r="M31" s="168"/>
      <c r="N31" s="189"/>
    </row>
    <row r="32" spans="1:14">
      <c r="A32" s="167"/>
      <c r="B32" s="168"/>
      <c r="C32" s="168"/>
      <c r="D32" s="168"/>
      <c r="E32" s="168"/>
      <c r="F32" s="168"/>
      <c r="G32" s="168"/>
      <c r="H32" s="168"/>
      <c r="I32" s="168"/>
      <c r="J32" s="168"/>
      <c r="K32" s="168"/>
      <c r="L32" s="168"/>
      <c r="M32" s="168"/>
      <c r="N32" s="189"/>
    </row>
    <row r="33" spans="1:14" ht="46.5" customHeight="1">
      <c r="A33" s="190" t="s">
        <v>1214</v>
      </c>
      <c r="B33" s="191"/>
      <c r="C33" s="191"/>
      <c r="D33" s="192"/>
      <c r="E33" s="193" t="s">
        <v>1215</v>
      </c>
      <c r="F33" s="194"/>
      <c r="G33" s="194"/>
      <c r="H33" s="194"/>
      <c r="I33" s="194"/>
      <c r="J33" s="194"/>
      <c r="K33" s="194"/>
      <c r="L33" s="194"/>
      <c r="M33" s="194"/>
      <c r="N33" s="195"/>
    </row>
    <row r="34" spans="1:14">
      <c r="A34" s="171" t="s">
        <v>11</v>
      </c>
      <c r="B34" s="172"/>
      <c r="C34" s="172"/>
      <c r="D34" s="173"/>
      <c r="E34" s="196" t="s">
        <v>1216</v>
      </c>
      <c r="F34" s="172"/>
      <c r="G34" s="172"/>
      <c r="H34" s="172"/>
      <c r="I34" s="172"/>
      <c r="J34" s="172"/>
      <c r="K34" s="172"/>
      <c r="L34" s="172"/>
      <c r="M34" s="172"/>
      <c r="N34" s="197"/>
    </row>
    <row r="35" spans="1:14">
      <c r="A35" s="174"/>
      <c r="B35" s="175"/>
      <c r="C35" s="175"/>
      <c r="D35" s="176"/>
      <c r="E35" s="198"/>
      <c r="F35" s="175"/>
      <c r="G35" s="175"/>
      <c r="H35" s="175"/>
      <c r="I35" s="175"/>
      <c r="J35" s="175"/>
      <c r="K35" s="175"/>
      <c r="L35" s="175"/>
      <c r="M35" s="175"/>
      <c r="N35" s="199"/>
    </row>
    <row r="36" spans="1:14" ht="28.5" customHeight="1">
      <c r="A36" s="177"/>
      <c r="B36" s="178"/>
      <c r="C36" s="178"/>
      <c r="D36" s="179"/>
      <c r="E36" s="200"/>
      <c r="F36" s="178"/>
      <c r="G36" s="178"/>
      <c r="H36" s="178"/>
      <c r="I36" s="178"/>
      <c r="J36" s="178"/>
      <c r="K36" s="178"/>
      <c r="L36" s="178"/>
      <c r="M36" s="178"/>
      <c r="N36" s="201"/>
    </row>
    <row r="37" spans="1:14">
      <c r="A37" s="171" t="s">
        <v>1217</v>
      </c>
      <c r="B37" s="172"/>
      <c r="C37" s="172"/>
      <c r="D37" s="173"/>
      <c r="E37" s="196" t="s">
        <v>1218</v>
      </c>
      <c r="F37" s="172"/>
      <c r="G37" s="172"/>
      <c r="H37" s="172"/>
      <c r="I37" s="172"/>
      <c r="J37" s="172"/>
      <c r="K37" s="172"/>
      <c r="L37" s="172"/>
      <c r="M37" s="172"/>
      <c r="N37" s="197"/>
    </row>
    <row r="38" spans="1:14">
      <c r="A38" s="174"/>
      <c r="B38" s="175"/>
      <c r="C38" s="175"/>
      <c r="D38" s="176"/>
      <c r="E38" s="198"/>
      <c r="F38" s="175"/>
      <c r="G38" s="175"/>
      <c r="H38" s="175"/>
      <c r="I38" s="175"/>
      <c r="J38" s="175"/>
      <c r="K38" s="175"/>
      <c r="L38" s="175"/>
      <c r="M38" s="175"/>
      <c r="N38" s="199"/>
    </row>
    <row r="39" spans="1:14">
      <c r="A39" s="177"/>
      <c r="B39" s="178"/>
      <c r="C39" s="178"/>
      <c r="D39" s="179"/>
      <c r="E39" s="200"/>
      <c r="F39" s="178"/>
      <c r="G39" s="178"/>
      <c r="H39" s="178"/>
      <c r="I39" s="178"/>
      <c r="J39" s="178"/>
      <c r="K39" s="178"/>
      <c r="L39" s="178"/>
      <c r="M39" s="178"/>
      <c r="N39" s="201"/>
    </row>
    <row r="40" spans="1:14">
      <c r="A40" s="159" t="s">
        <v>12</v>
      </c>
      <c r="B40" s="160"/>
      <c r="C40" s="160"/>
      <c r="D40" s="160"/>
      <c r="E40" s="163" t="s">
        <v>13</v>
      </c>
      <c r="F40" s="163"/>
      <c r="G40" s="163"/>
      <c r="H40" s="163"/>
      <c r="I40" s="163"/>
      <c r="J40" s="163"/>
      <c r="K40" s="163"/>
      <c r="L40" s="163"/>
      <c r="M40" s="163"/>
      <c r="N40" s="164"/>
    </row>
    <row r="41" spans="1:14">
      <c r="A41" s="159"/>
      <c r="B41" s="160"/>
      <c r="C41" s="160"/>
      <c r="D41" s="160"/>
      <c r="E41" s="163"/>
      <c r="F41" s="163"/>
      <c r="G41" s="163"/>
      <c r="H41" s="163"/>
      <c r="I41" s="163"/>
      <c r="J41" s="163"/>
      <c r="K41" s="163"/>
      <c r="L41" s="163"/>
      <c r="M41" s="163"/>
      <c r="N41" s="164"/>
    </row>
    <row r="42" spans="1:14" ht="15" thickBot="1">
      <c r="A42" s="161"/>
      <c r="B42" s="162"/>
      <c r="C42" s="162"/>
      <c r="D42" s="162"/>
      <c r="E42" s="165"/>
      <c r="F42" s="165"/>
      <c r="G42" s="165"/>
      <c r="H42" s="165"/>
      <c r="I42" s="165"/>
      <c r="J42" s="165"/>
      <c r="K42" s="165"/>
      <c r="L42" s="165"/>
      <c r="M42" s="165"/>
      <c r="N42" s="166"/>
    </row>
  </sheetData>
  <mergeCells count="25">
    <mergeCell ref="A34:D36"/>
    <mergeCell ref="E34:N36"/>
    <mergeCell ref="A37:D39"/>
    <mergeCell ref="E37:N39"/>
    <mergeCell ref="A4:N4"/>
    <mergeCell ref="A5:D5"/>
    <mergeCell ref="E5:N5"/>
    <mergeCell ref="E6:N8"/>
    <mergeCell ref="A6:D8"/>
    <mergeCell ref="A40:D42"/>
    <mergeCell ref="E40:N42"/>
    <mergeCell ref="A9:D16"/>
    <mergeCell ref="E9:N16"/>
    <mergeCell ref="A17:D20"/>
    <mergeCell ref="E17:N20"/>
    <mergeCell ref="A21:D24"/>
    <mergeCell ref="E21:N24"/>
    <mergeCell ref="A25:D27"/>
    <mergeCell ref="E25:N27"/>
    <mergeCell ref="A28:D30"/>
    <mergeCell ref="E28:N30"/>
    <mergeCell ref="A31:D32"/>
    <mergeCell ref="E31:N32"/>
    <mergeCell ref="A33:D33"/>
    <mergeCell ref="E33:N33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C7EEC-523E-4AB0-8623-BBAB80BC3AF8}">
  <sheetPr codeName="List4">
    <tabColor rgb="FF99CCFF"/>
  </sheetPr>
  <dimension ref="A4:N59"/>
  <sheetViews>
    <sheetView showGridLines="0" workbookViewId="0">
      <pane ySplit="8" topLeftCell="A9" activePane="bottomLeft" state="frozen"/>
      <selection pane="bottomLeft" activeCell="B9" sqref="B9"/>
    </sheetView>
  </sheetViews>
  <sheetFormatPr defaultRowHeight="14.4"/>
  <cols>
    <col min="1" max="1" width="6.77734375" customWidth="1"/>
    <col min="2" max="2" width="21.77734375" customWidth="1"/>
    <col min="3" max="3" width="34.5546875" style="1" customWidth="1"/>
    <col min="4" max="4" width="22.77734375" style="27" bestFit="1" customWidth="1"/>
    <col min="5" max="6" width="22.77734375" style="1" customWidth="1"/>
    <col min="7" max="8" width="22.77734375" style="27" customWidth="1"/>
    <col min="9" max="9" width="29.77734375" style="1" customWidth="1"/>
    <col min="10" max="10" width="30" style="1" bestFit="1" customWidth="1"/>
    <col min="11" max="11" width="28" style="30" customWidth="1"/>
    <col min="12" max="12" width="66.33203125" style="30" customWidth="1"/>
    <col min="13" max="14" width="19.77734375" customWidth="1"/>
  </cols>
  <sheetData>
    <row r="4" spans="1:14" ht="21.6" thickBot="1">
      <c r="A4" s="209" t="s">
        <v>14</v>
      </c>
      <c r="B4" s="210"/>
      <c r="C4" s="210"/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11"/>
    </row>
    <row r="5" spans="1:14" ht="43.8" customHeight="1">
      <c r="A5" s="225" t="s">
        <v>15</v>
      </c>
      <c r="B5" s="216" t="s">
        <v>16</v>
      </c>
      <c r="C5" s="216" t="s">
        <v>4</v>
      </c>
      <c r="D5" s="228" t="s">
        <v>5</v>
      </c>
      <c r="E5" s="216" t="s">
        <v>1219</v>
      </c>
      <c r="F5" s="216" t="s">
        <v>1220</v>
      </c>
      <c r="G5" s="216" t="s">
        <v>1212</v>
      </c>
      <c r="H5" s="216" t="s">
        <v>7</v>
      </c>
      <c r="I5" s="216" t="s">
        <v>9</v>
      </c>
      <c r="J5" s="216" t="s">
        <v>1221</v>
      </c>
      <c r="K5" s="219" t="s">
        <v>17</v>
      </c>
      <c r="L5" s="222" t="s">
        <v>1222</v>
      </c>
      <c r="M5" s="212" t="s">
        <v>18</v>
      </c>
      <c r="N5" s="213"/>
    </row>
    <row r="6" spans="1:14" ht="16.2" customHeight="1">
      <c r="A6" s="226"/>
      <c r="B6" s="217"/>
      <c r="C6" s="217"/>
      <c r="D6" s="229"/>
      <c r="E6" s="217"/>
      <c r="F6" s="217"/>
      <c r="G6" s="217"/>
      <c r="H6" s="217"/>
      <c r="I6" s="217"/>
      <c r="J6" s="217"/>
      <c r="K6" s="220"/>
      <c r="L6" s="223"/>
      <c r="M6" s="214" t="str">
        <f>IF(K9="","",SUM(K9:K58))</f>
        <v/>
      </c>
      <c r="N6" s="215"/>
    </row>
    <row r="7" spans="1:14" ht="16.2" customHeight="1">
      <c r="A7" s="226"/>
      <c r="B7" s="217"/>
      <c r="C7" s="217"/>
      <c r="D7" s="229"/>
      <c r="E7" s="217"/>
      <c r="F7" s="217"/>
      <c r="G7" s="217"/>
      <c r="H7" s="217"/>
      <c r="I7" s="217"/>
      <c r="J7" s="217"/>
      <c r="K7" s="220"/>
      <c r="L7" s="223"/>
      <c r="M7" s="123" t="s">
        <v>1288</v>
      </c>
      <c r="N7" s="124" t="s">
        <v>1289</v>
      </c>
    </row>
    <row r="8" spans="1:14" ht="15" thickBot="1">
      <c r="A8" s="227"/>
      <c r="B8" s="218"/>
      <c r="C8" s="218"/>
      <c r="D8" s="230"/>
      <c r="E8" s="218"/>
      <c r="F8" s="218"/>
      <c r="G8" s="218" t="s">
        <v>6</v>
      </c>
      <c r="H8" s="218"/>
      <c r="I8" s="218"/>
      <c r="J8" s="218"/>
      <c r="K8" s="221"/>
      <c r="L8" s="224"/>
      <c r="M8" s="125">
        <f>'Celkový rozpočet'!C15</f>
        <v>0</v>
      </c>
      <c r="N8" s="126">
        <f>'Celkový rozpočet'!C19</f>
        <v>0</v>
      </c>
    </row>
    <row r="9" spans="1:14">
      <c r="A9" s="82" t="s">
        <v>19</v>
      </c>
      <c r="B9" s="83"/>
      <c r="C9" s="84"/>
      <c r="D9" s="85"/>
      <c r="E9" s="84"/>
      <c r="F9" s="84"/>
      <c r="G9" s="79" t="str">
        <f>IFERROR(_xlfn.IFNA(VLOOKUP(E9,'ISPV - mzdová sféra ČR'!$A$13:$F$894,6,0),(VLOOKUP('Osobní náklady'!F9,'ISPV - platová sféra ČR'!$A$10:$F$678,6,0))),"")</f>
        <v/>
      </c>
      <c r="H9" s="93"/>
      <c r="I9" s="93"/>
      <c r="J9" s="94"/>
      <c r="K9" s="95" t="str">
        <f>IFERROR(ROUND(IF(OR(B9="",C9="",D9="",G9="",H9="",I9=""),"",D9*H9*I9*1.338),0),"")</f>
        <v/>
      </c>
      <c r="L9" s="119"/>
      <c r="M9" s="122" t="str">
        <f t="shared" ref="M9:M40" si="0">IF(COUNTIF(C:C,C9)&gt;1=TRUE,"Chyba vyplnění, rozlište stejné pozice číslem","")</f>
        <v/>
      </c>
    </row>
    <row r="10" spans="1:14">
      <c r="A10" s="86" t="s">
        <v>20</v>
      </c>
      <c r="B10" s="87"/>
      <c r="C10" s="88"/>
      <c r="D10" s="85"/>
      <c r="E10" s="88"/>
      <c r="F10" s="88"/>
      <c r="G10" s="80" t="str">
        <f>IFERROR(_xlfn.IFNA(VLOOKUP(E10,'ISPV - mzdová sféra ČR'!$A$13:$F$894,6,0),(VLOOKUP('Osobní náklady'!F10,'ISPV - platová sféra ČR'!$A$10:$F$678,6,0))),"")</f>
        <v/>
      </c>
      <c r="H10" s="96"/>
      <c r="I10" s="96"/>
      <c r="J10" s="94"/>
      <c r="K10" s="95" t="str">
        <f t="shared" ref="K10:K58" si="1">IFERROR(ROUND(IF(OR(B10="",C10="",D10="",G10="",H10="",I10=""),"",D10*H10*I10*1.338),0),"")</f>
        <v/>
      </c>
      <c r="L10" s="120"/>
      <c r="M10" s="122" t="str">
        <f t="shared" si="0"/>
        <v/>
      </c>
    </row>
    <row r="11" spans="1:14">
      <c r="A11" s="86" t="s">
        <v>21</v>
      </c>
      <c r="B11" s="87"/>
      <c r="C11" s="88"/>
      <c r="D11" s="85"/>
      <c r="E11" s="88"/>
      <c r="F11" s="88"/>
      <c r="G11" s="80" t="str">
        <f>IFERROR(_xlfn.IFNA(VLOOKUP(E11,'ISPV - mzdová sféra ČR'!$A$13:$F$894,6,0),(VLOOKUP('Osobní náklady'!F11,'ISPV - platová sféra ČR'!$A$10:$F$678,6,0))),"")</f>
        <v/>
      </c>
      <c r="H11" s="96"/>
      <c r="I11" s="96"/>
      <c r="J11" s="94"/>
      <c r="K11" s="95" t="str">
        <f t="shared" si="1"/>
        <v/>
      </c>
      <c r="L11" s="120"/>
      <c r="M11" s="122" t="str">
        <f t="shared" si="0"/>
        <v/>
      </c>
    </row>
    <row r="12" spans="1:14">
      <c r="A12" s="86" t="s">
        <v>22</v>
      </c>
      <c r="B12" s="87"/>
      <c r="C12" s="88"/>
      <c r="D12" s="85"/>
      <c r="E12" s="88"/>
      <c r="F12" s="88"/>
      <c r="G12" s="80" t="str">
        <f>IFERROR(_xlfn.IFNA(VLOOKUP(E12,'ISPV - mzdová sféra ČR'!$A$13:$F$894,6,0),(VLOOKUP('Osobní náklady'!F12,'ISPV - platová sféra ČR'!$A$10:$F$678,6,0))),"")</f>
        <v/>
      </c>
      <c r="H12" s="96"/>
      <c r="I12" s="96"/>
      <c r="J12" s="94"/>
      <c r="K12" s="95" t="str">
        <f t="shared" si="1"/>
        <v/>
      </c>
      <c r="L12" s="120"/>
      <c r="M12" s="122" t="str">
        <f t="shared" si="0"/>
        <v/>
      </c>
    </row>
    <row r="13" spans="1:14">
      <c r="A13" s="86" t="s">
        <v>23</v>
      </c>
      <c r="B13" s="87"/>
      <c r="C13" s="88"/>
      <c r="D13" s="85"/>
      <c r="E13" s="88"/>
      <c r="F13" s="88"/>
      <c r="G13" s="80" t="str">
        <f>IFERROR(_xlfn.IFNA(VLOOKUP(E13,'ISPV - mzdová sféra ČR'!$A$13:$F$894,6,0),(VLOOKUP('Osobní náklady'!F13,'ISPV - platová sféra ČR'!$A$10:$F$678,6,0))),"")</f>
        <v/>
      </c>
      <c r="H13" s="96"/>
      <c r="I13" s="96"/>
      <c r="J13" s="94"/>
      <c r="K13" s="95" t="str">
        <f t="shared" si="1"/>
        <v/>
      </c>
      <c r="L13" s="120"/>
      <c r="M13" s="122" t="str">
        <f t="shared" si="0"/>
        <v/>
      </c>
    </row>
    <row r="14" spans="1:14">
      <c r="A14" s="86" t="s">
        <v>24</v>
      </c>
      <c r="B14" s="87"/>
      <c r="C14" s="88"/>
      <c r="D14" s="85"/>
      <c r="E14" s="88"/>
      <c r="F14" s="88"/>
      <c r="G14" s="80" t="str">
        <f>IFERROR(_xlfn.IFNA(VLOOKUP(E14,'ISPV - mzdová sféra ČR'!$A$13:$F$894,6,0),(VLOOKUP('Osobní náklady'!F14,'ISPV - platová sféra ČR'!$A$10:$F$678,6,0))),"")</f>
        <v/>
      </c>
      <c r="H14" s="96"/>
      <c r="I14" s="96"/>
      <c r="J14" s="94"/>
      <c r="K14" s="95" t="str">
        <f t="shared" si="1"/>
        <v/>
      </c>
      <c r="L14" s="120"/>
      <c r="M14" s="122" t="str">
        <f t="shared" si="0"/>
        <v/>
      </c>
    </row>
    <row r="15" spans="1:14">
      <c r="A15" s="86" t="s">
        <v>25</v>
      </c>
      <c r="B15" s="87"/>
      <c r="C15" s="88"/>
      <c r="D15" s="85"/>
      <c r="E15" s="88"/>
      <c r="F15" s="88"/>
      <c r="G15" s="80" t="str">
        <f>IFERROR(_xlfn.IFNA(VLOOKUP(E15,'ISPV - mzdová sféra ČR'!$A$13:$F$894,6,0),(VLOOKUP('Osobní náklady'!F15,'ISPV - platová sféra ČR'!$A$10:$F$678,6,0))),"")</f>
        <v/>
      </c>
      <c r="H15" s="96"/>
      <c r="I15" s="96"/>
      <c r="J15" s="94"/>
      <c r="K15" s="95" t="str">
        <f t="shared" si="1"/>
        <v/>
      </c>
      <c r="L15" s="120"/>
      <c r="M15" s="122" t="str">
        <f t="shared" si="0"/>
        <v/>
      </c>
    </row>
    <row r="16" spans="1:14">
      <c r="A16" s="86" t="s">
        <v>26</v>
      </c>
      <c r="B16" s="87"/>
      <c r="C16" s="88"/>
      <c r="D16" s="85"/>
      <c r="E16" s="88"/>
      <c r="F16" s="88"/>
      <c r="G16" s="80" t="str">
        <f>IFERROR(_xlfn.IFNA(VLOOKUP(E16,'ISPV - mzdová sféra ČR'!$A$13:$F$894,6,0),(VLOOKUP('Osobní náklady'!F16,'ISPV - platová sféra ČR'!$A$10:$F$678,6,0))),"")</f>
        <v/>
      </c>
      <c r="H16" s="96"/>
      <c r="I16" s="96"/>
      <c r="J16" s="94"/>
      <c r="K16" s="95" t="str">
        <f t="shared" si="1"/>
        <v/>
      </c>
      <c r="L16" s="120"/>
      <c r="M16" s="122" t="str">
        <f t="shared" si="0"/>
        <v/>
      </c>
    </row>
    <row r="17" spans="1:13">
      <c r="A17" s="86" t="s">
        <v>27</v>
      </c>
      <c r="B17" s="87"/>
      <c r="C17" s="88"/>
      <c r="D17" s="85"/>
      <c r="E17" s="88"/>
      <c r="F17" s="88"/>
      <c r="G17" s="80" t="str">
        <f>IFERROR(_xlfn.IFNA(VLOOKUP(E17,'ISPV - mzdová sféra ČR'!$A$13:$F$894,6,0),(VLOOKUP('Osobní náklady'!F17,'ISPV - platová sféra ČR'!$A$10:$F$678,6,0))),"")</f>
        <v/>
      </c>
      <c r="H17" s="96"/>
      <c r="I17" s="96"/>
      <c r="J17" s="94"/>
      <c r="K17" s="95" t="str">
        <f t="shared" si="1"/>
        <v/>
      </c>
      <c r="L17" s="120"/>
      <c r="M17" s="122" t="str">
        <f t="shared" si="0"/>
        <v/>
      </c>
    </row>
    <row r="18" spans="1:13">
      <c r="A18" s="86" t="s">
        <v>28</v>
      </c>
      <c r="B18" s="87"/>
      <c r="C18" s="88"/>
      <c r="D18" s="85"/>
      <c r="E18" s="88"/>
      <c r="F18" s="88"/>
      <c r="G18" s="80" t="str">
        <f>IFERROR(_xlfn.IFNA(VLOOKUP(E18,'ISPV - mzdová sféra ČR'!$A$13:$F$894,6,0),(VLOOKUP('Osobní náklady'!F18,'ISPV - platová sféra ČR'!$A$10:$F$678,6,0))),"")</f>
        <v/>
      </c>
      <c r="H18" s="96"/>
      <c r="I18" s="96"/>
      <c r="J18" s="94"/>
      <c r="K18" s="95" t="str">
        <f t="shared" si="1"/>
        <v/>
      </c>
      <c r="L18" s="120"/>
      <c r="M18" s="122" t="str">
        <f t="shared" si="0"/>
        <v/>
      </c>
    </row>
    <row r="19" spans="1:13">
      <c r="A19" s="86" t="s">
        <v>29</v>
      </c>
      <c r="B19" s="87"/>
      <c r="C19" s="88"/>
      <c r="D19" s="85"/>
      <c r="E19" s="88"/>
      <c r="F19" s="88"/>
      <c r="G19" s="80" t="str">
        <f>IFERROR(_xlfn.IFNA(VLOOKUP(E19,'ISPV - mzdová sféra ČR'!$A$13:$F$894,6,0),(VLOOKUP('Osobní náklady'!F19,'ISPV - platová sféra ČR'!$A$10:$F$678,6,0))),"")</f>
        <v/>
      </c>
      <c r="H19" s="96"/>
      <c r="I19" s="96"/>
      <c r="J19" s="94"/>
      <c r="K19" s="95" t="str">
        <f t="shared" si="1"/>
        <v/>
      </c>
      <c r="L19" s="120"/>
      <c r="M19" s="122" t="str">
        <f t="shared" si="0"/>
        <v/>
      </c>
    </row>
    <row r="20" spans="1:13">
      <c r="A20" s="86" t="s">
        <v>30</v>
      </c>
      <c r="B20" s="87"/>
      <c r="C20" s="88"/>
      <c r="D20" s="85"/>
      <c r="E20" s="88"/>
      <c r="F20" s="88"/>
      <c r="G20" s="80" t="str">
        <f>IFERROR(_xlfn.IFNA(VLOOKUP(E20,'ISPV - mzdová sféra ČR'!$A$13:$F$894,6,0),(VLOOKUP('Osobní náklady'!F20,'ISPV - platová sféra ČR'!$A$10:$F$678,6,0))),"")</f>
        <v/>
      </c>
      <c r="H20" s="96"/>
      <c r="I20" s="96"/>
      <c r="J20" s="94"/>
      <c r="K20" s="95" t="str">
        <f t="shared" si="1"/>
        <v/>
      </c>
      <c r="L20" s="120"/>
      <c r="M20" s="122" t="str">
        <f t="shared" si="0"/>
        <v/>
      </c>
    </row>
    <row r="21" spans="1:13">
      <c r="A21" s="86" t="s">
        <v>31</v>
      </c>
      <c r="B21" s="87"/>
      <c r="C21" s="88"/>
      <c r="D21" s="85"/>
      <c r="E21" s="88"/>
      <c r="F21" s="88"/>
      <c r="G21" s="80" t="str">
        <f>IFERROR(_xlfn.IFNA(VLOOKUP(E21,'ISPV - mzdová sféra ČR'!$A$13:$F$894,6,0),(VLOOKUP('Osobní náklady'!F21,'ISPV - platová sféra ČR'!$A$10:$F$678,6,0))),"")</f>
        <v/>
      </c>
      <c r="H21" s="96"/>
      <c r="I21" s="96"/>
      <c r="J21" s="94"/>
      <c r="K21" s="95" t="str">
        <f t="shared" si="1"/>
        <v/>
      </c>
      <c r="L21" s="120"/>
      <c r="M21" s="122" t="str">
        <f t="shared" si="0"/>
        <v/>
      </c>
    </row>
    <row r="22" spans="1:13">
      <c r="A22" s="86" t="s">
        <v>32</v>
      </c>
      <c r="B22" s="87"/>
      <c r="C22" s="88"/>
      <c r="D22" s="85"/>
      <c r="E22" s="88"/>
      <c r="F22" s="88"/>
      <c r="G22" s="80" t="str">
        <f>IFERROR(_xlfn.IFNA(VLOOKUP(E22,'ISPV - mzdová sféra ČR'!$A$13:$F$894,6,0),(VLOOKUP('Osobní náklady'!F22,'ISPV - platová sféra ČR'!$A$10:$F$678,6,0))),"")</f>
        <v/>
      </c>
      <c r="H22" s="96"/>
      <c r="I22" s="96"/>
      <c r="J22" s="94"/>
      <c r="K22" s="95" t="str">
        <f t="shared" si="1"/>
        <v/>
      </c>
      <c r="L22" s="120"/>
      <c r="M22" s="122" t="str">
        <f t="shared" si="0"/>
        <v/>
      </c>
    </row>
    <row r="23" spans="1:13">
      <c r="A23" s="86" t="s">
        <v>33</v>
      </c>
      <c r="B23" s="87"/>
      <c r="C23" s="88"/>
      <c r="D23" s="85"/>
      <c r="E23" s="88"/>
      <c r="F23" s="88"/>
      <c r="G23" s="80" t="str">
        <f>IFERROR(_xlfn.IFNA(VLOOKUP(E23,'ISPV - mzdová sféra ČR'!$A$13:$F$894,6,0),(VLOOKUP('Osobní náklady'!F23,'ISPV - platová sféra ČR'!$A$10:$F$678,6,0))),"")</f>
        <v/>
      </c>
      <c r="H23" s="96"/>
      <c r="I23" s="96"/>
      <c r="J23" s="94"/>
      <c r="K23" s="95" t="str">
        <f t="shared" si="1"/>
        <v/>
      </c>
      <c r="L23" s="120"/>
      <c r="M23" s="122" t="str">
        <f t="shared" si="0"/>
        <v/>
      </c>
    </row>
    <row r="24" spans="1:13">
      <c r="A24" s="86" t="s">
        <v>34</v>
      </c>
      <c r="B24" s="87"/>
      <c r="C24" s="88"/>
      <c r="D24" s="85"/>
      <c r="E24" s="88"/>
      <c r="F24" s="88"/>
      <c r="G24" s="80" t="str">
        <f>IFERROR(_xlfn.IFNA(VLOOKUP(E24,'ISPV - mzdová sféra ČR'!$A$13:$F$894,6,0),(VLOOKUP('Osobní náklady'!F24,'ISPV - platová sféra ČR'!$A$10:$F$678,6,0))),"")</f>
        <v/>
      </c>
      <c r="H24" s="96"/>
      <c r="I24" s="96"/>
      <c r="J24" s="94"/>
      <c r="K24" s="95" t="str">
        <f t="shared" si="1"/>
        <v/>
      </c>
      <c r="L24" s="120"/>
      <c r="M24" s="122" t="str">
        <f t="shared" si="0"/>
        <v/>
      </c>
    </row>
    <row r="25" spans="1:13">
      <c r="A25" s="86" t="s">
        <v>35</v>
      </c>
      <c r="B25" s="87"/>
      <c r="C25" s="88"/>
      <c r="D25" s="85"/>
      <c r="E25" s="88"/>
      <c r="F25" s="88"/>
      <c r="G25" s="80" t="str">
        <f>IFERROR(_xlfn.IFNA(VLOOKUP(E25,'ISPV - mzdová sféra ČR'!$A$13:$F$894,6,0),(VLOOKUP('Osobní náklady'!F25,'ISPV - platová sféra ČR'!$A$10:$F$678,6,0))),"")</f>
        <v/>
      </c>
      <c r="H25" s="96"/>
      <c r="I25" s="96"/>
      <c r="J25" s="94"/>
      <c r="K25" s="95" t="str">
        <f t="shared" si="1"/>
        <v/>
      </c>
      <c r="L25" s="120"/>
      <c r="M25" s="122" t="str">
        <f t="shared" si="0"/>
        <v/>
      </c>
    </row>
    <row r="26" spans="1:13">
      <c r="A26" s="86" t="s">
        <v>36</v>
      </c>
      <c r="B26" s="87"/>
      <c r="C26" s="88"/>
      <c r="D26" s="85"/>
      <c r="E26" s="88"/>
      <c r="F26" s="88"/>
      <c r="G26" s="80" t="str">
        <f>IFERROR(_xlfn.IFNA(VLOOKUP(E26,'ISPV - mzdová sféra ČR'!$A$13:$F$894,6,0),(VLOOKUP('Osobní náklady'!F26,'ISPV - platová sféra ČR'!$A$10:$F$678,6,0))),"")</f>
        <v/>
      </c>
      <c r="H26" s="96"/>
      <c r="I26" s="96"/>
      <c r="J26" s="94"/>
      <c r="K26" s="95" t="str">
        <f t="shared" si="1"/>
        <v/>
      </c>
      <c r="L26" s="120"/>
      <c r="M26" s="122" t="str">
        <f t="shared" si="0"/>
        <v/>
      </c>
    </row>
    <row r="27" spans="1:13">
      <c r="A27" s="86" t="s">
        <v>37</v>
      </c>
      <c r="B27" s="87"/>
      <c r="C27" s="88"/>
      <c r="D27" s="85"/>
      <c r="E27" s="88"/>
      <c r="F27" s="88"/>
      <c r="G27" s="80" t="str">
        <f>IFERROR(_xlfn.IFNA(VLOOKUP(E27,'ISPV - mzdová sféra ČR'!$A$13:$F$894,6,0),(VLOOKUP('Osobní náklady'!F27,'ISPV - platová sféra ČR'!$A$10:$F$678,6,0))),"")</f>
        <v/>
      </c>
      <c r="H27" s="96"/>
      <c r="I27" s="96"/>
      <c r="J27" s="94"/>
      <c r="K27" s="95" t="str">
        <f t="shared" si="1"/>
        <v/>
      </c>
      <c r="L27" s="120"/>
      <c r="M27" s="122" t="str">
        <f t="shared" si="0"/>
        <v/>
      </c>
    </row>
    <row r="28" spans="1:13">
      <c r="A28" s="86" t="s">
        <v>38</v>
      </c>
      <c r="B28" s="87"/>
      <c r="C28" s="88"/>
      <c r="D28" s="85"/>
      <c r="E28" s="88"/>
      <c r="F28" s="88"/>
      <c r="G28" s="80" t="str">
        <f>IFERROR(_xlfn.IFNA(VLOOKUP(E28,'ISPV - mzdová sféra ČR'!$A$13:$F$894,6,0),(VLOOKUP('Osobní náklady'!F28,'ISPV - platová sféra ČR'!$A$10:$F$678,6,0))),"")</f>
        <v/>
      </c>
      <c r="H28" s="96"/>
      <c r="I28" s="96"/>
      <c r="J28" s="94"/>
      <c r="K28" s="95" t="str">
        <f t="shared" si="1"/>
        <v/>
      </c>
      <c r="L28" s="120"/>
      <c r="M28" s="122" t="str">
        <f t="shared" si="0"/>
        <v/>
      </c>
    </row>
    <row r="29" spans="1:13">
      <c r="A29" s="86" t="s">
        <v>39</v>
      </c>
      <c r="B29" s="87"/>
      <c r="C29" s="88"/>
      <c r="D29" s="85"/>
      <c r="E29" s="88"/>
      <c r="F29" s="88"/>
      <c r="G29" s="80" t="str">
        <f>IFERROR(_xlfn.IFNA(VLOOKUP(E29,'ISPV - mzdová sféra ČR'!$A$13:$F$894,6,0),(VLOOKUP('Osobní náklady'!F29,'ISPV - platová sféra ČR'!$A$10:$F$678,6,0))),"")</f>
        <v/>
      </c>
      <c r="H29" s="96"/>
      <c r="I29" s="96"/>
      <c r="J29" s="94"/>
      <c r="K29" s="95" t="str">
        <f t="shared" si="1"/>
        <v/>
      </c>
      <c r="L29" s="120"/>
      <c r="M29" s="122" t="str">
        <f t="shared" si="0"/>
        <v/>
      </c>
    </row>
    <row r="30" spans="1:13">
      <c r="A30" s="86" t="s">
        <v>40</v>
      </c>
      <c r="B30" s="87"/>
      <c r="C30" s="88"/>
      <c r="D30" s="85"/>
      <c r="E30" s="88"/>
      <c r="F30" s="88"/>
      <c r="G30" s="80" t="str">
        <f>IFERROR(_xlfn.IFNA(VLOOKUP(E30,'ISPV - mzdová sféra ČR'!$A$13:$F$894,6,0),(VLOOKUP('Osobní náklady'!F30,'ISPV - platová sféra ČR'!$A$10:$F$678,6,0))),"")</f>
        <v/>
      </c>
      <c r="H30" s="96"/>
      <c r="I30" s="96"/>
      <c r="J30" s="94"/>
      <c r="K30" s="95" t="str">
        <f t="shared" si="1"/>
        <v/>
      </c>
      <c r="L30" s="120"/>
      <c r="M30" s="122" t="str">
        <f t="shared" si="0"/>
        <v/>
      </c>
    </row>
    <row r="31" spans="1:13">
      <c r="A31" s="86" t="s">
        <v>41</v>
      </c>
      <c r="B31" s="87"/>
      <c r="C31" s="88"/>
      <c r="D31" s="85"/>
      <c r="E31" s="88"/>
      <c r="F31" s="88"/>
      <c r="G31" s="80" t="str">
        <f>IFERROR(_xlfn.IFNA(VLOOKUP(E31,'ISPV - mzdová sféra ČR'!$A$13:$F$894,6,0),(VLOOKUP('Osobní náklady'!F31,'ISPV - platová sféra ČR'!$A$10:$F$678,6,0))),"")</f>
        <v/>
      </c>
      <c r="H31" s="96"/>
      <c r="I31" s="96"/>
      <c r="J31" s="94"/>
      <c r="K31" s="95" t="str">
        <f t="shared" si="1"/>
        <v/>
      </c>
      <c r="L31" s="120"/>
      <c r="M31" s="122" t="str">
        <f t="shared" si="0"/>
        <v/>
      </c>
    </row>
    <row r="32" spans="1:13">
      <c r="A32" s="86" t="s">
        <v>42</v>
      </c>
      <c r="B32" s="87"/>
      <c r="C32" s="88"/>
      <c r="D32" s="85"/>
      <c r="E32" s="88"/>
      <c r="F32" s="88"/>
      <c r="G32" s="80" t="str">
        <f>IFERROR(_xlfn.IFNA(VLOOKUP(E32,'ISPV - mzdová sféra ČR'!$A$13:$F$894,6,0),(VLOOKUP('Osobní náklady'!F32,'ISPV - platová sféra ČR'!$A$10:$F$678,6,0))),"")</f>
        <v/>
      </c>
      <c r="H32" s="96"/>
      <c r="I32" s="96"/>
      <c r="J32" s="94"/>
      <c r="K32" s="95" t="str">
        <f t="shared" si="1"/>
        <v/>
      </c>
      <c r="L32" s="120"/>
      <c r="M32" s="122" t="str">
        <f t="shared" si="0"/>
        <v/>
      </c>
    </row>
    <row r="33" spans="1:14">
      <c r="A33" s="86" t="s">
        <v>43</v>
      </c>
      <c r="B33" s="87"/>
      <c r="C33" s="88"/>
      <c r="D33" s="85"/>
      <c r="E33" s="88"/>
      <c r="F33" s="88"/>
      <c r="G33" s="80" t="str">
        <f>IFERROR(_xlfn.IFNA(VLOOKUP(E33,'ISPV - mzdová sféra ČR'!$A$13:$F$894,6,0),(VLOOKUP('Osobní náklady'!F33,'ISPV - platová sféra ČR'!$A$10:$F$678,6,0))),"")</f>
        <v/>
      </c>
      <c r="H33" s="96"/>
      <c r="I33" s="96"/>
      <c r="J33" s="94"/>
      <c r="K33" s="95" t="str">
        <f t="shared" si="1"/>
        <v/>
      </c>
      <c r="L33" s="120"/>
      <c r="M33" s="122" t="str">
        <f t="shared" si="0"/>
        <v/>
      </c>
    </row>
    <row r="34" spans="1:14">
      <c r="A34" s="86" t="s">
        <v>44</v>
      </c>
      <c r="B34" s="87"/>
      <c r="C34" s="88"/>
      <c r="D34" s="85"/>
      <c r="E34" s="88"/>
      <c r="F34" s="88"/>
      <c r="G34" s="80" t="str">
        <f>IFERROR(_xlfn.IFNA(VLOOKUP(E34,'ISPV - mzdová sféra ČR'!$A$13:$F$894,6,0),(VLOOKUP('Osobní náklady'!F34,'ISPV - platová sféra ČR'!$A$10:$F$678,6,0))),"")</f>
        <v/>
      </c>
      <c r="H34" s="96"/>
      <c r="I34" s="96"/>
      <c r="J34" s="94"/>
      <c r="K34" s="95" t="str">
        <f t="shared" si="1"/>
        <v/>
      </c>
      <c r="L34" s="120"/>
      <c r="M34" s="122" t="str">
        <f t="shared" si="0"/>
        <v/>
      </c>
    </row>
    <row r="35" spans="1:14">
      <c r="A35" s="86" t="s">
        <v>45</v>
      </c>
      <c r="B35" s="87"/>
      <c r="C35" s="88"/>
      <c r="D35" s="85"/>
      <c r="E35" s="88"/>
      <c r="F35" s="88"/>
      <c r="G35" s="80" t="str">
        <f>IFERROR(_xlfn.IFNA(VLOOKUP(E35,'ISPV - mzdová sféra ČR'!$A$13:$F$894,6,0),(VLOOKUP('Osobní náklady'!F35,'ISPV - platová sféra ČR'!$A$10:$F$678,6,0))),"")</f>
        <v/>
      </c>
      <c r="H35" s="96"/>
      <c r="I35" s="96"/>
      <c r="J35" s="94"/>
      <c r="K35" s="95" t="str">
        <f t="shared" si="1"/>
        <v/>
      </c>
      <c r="L35" s="120"/>
      <c r="M35" s="122" t="str">
        <f t="shared" si="0"/>
        <v/>
      </c>
    </row>
    <row r="36" spans="1:14">
      <c r="A36" s="86" t="s">
        <v>46</v>
      </c>
      <c r="B36" s="87"/>
      <c r="C36" s="88"/>
      <c r="D36" s="85"/>
      <c r="E36" s="88"/>
      <c r="F36" s="88"/>
      <c r="G36" s="80" t="str">
        <f>IFERROR(_xlfn.IFNA(VLOOKUP(E36,'ISPV - mzdová sféra ČR'!$A$13:$F$894,6,0),(VLOOKUP('Osobní náklady'!F36,'ISPV - platová sféra ČR'!$A$10:$F$678,6,0))),"")</f>
        <v/>
      </c>
      <c r="H36" s="96"/>
      <c r="I36" s="96"/>
      <c r="J36" s="94"/>
      <c r="K36" s="95" t="str">
        <f t="shared" si="1"/>
        <v/>
      </c>
      <c r="L36" s="120"/>
      <c r="M36" s="122" t="str">
        <f t="shared" si="0"/>
        <v/>
      </c>
    </row>
    <row r="37" spans="1:14">
      <c r="A37" s="86" t="s">
        <v>47</v>
      </c>
      <c r="B37" s="87"/>
      <c r="C37" s="88"/>
      <c r="D37" s="85"/>
      <c r="E37" s="88"/>
      <c r="F37" s="88"/>
      <c r="G37" s="80" t="str">
        <f>IFERROR(_xlfn.IFNA(VLOOKUP(E37,'ISPV - mzdová sféra ČR'!$A$13:$F$894,6,0),(VLOOKUP('Osobní náklady'!F37,'ISPV - platová sféra ČR'!$A$10:$F$678,6,0))),"")</f>
        <v/>
      </c>
      <c r="H37" s="96"/>
      <c r="I37" s="96"/>
      <c r="J37" s="94"/>
      <c r="K37" s="95" t="str">
        <f t="shared" si="1"/>
        <v/>
      </c>
      <c r="L37" s="120"/>
      <c r="M37" s="122" t="str">
        <f t="shared" si="0"/>
        <v/>
      </c>
    </row>
    <row r="38" spans="1:14">
      <c r="A38" s="86" t="s">
        <v>48</v>
      </c>
      <c r="B38" s="87"/>
      <c r="C38" s="88"/>
      <c r="D38" s="85"/>
      <c r="E38" s="88"/>
      <c r="F38" s="88"/>
      <c r="G38" s="80" t="str">
        <f>IFERROR(_xlfn.IFNA(VLOOKUP(E38,'ISPV - mzdová sféra ČR'!$A$13:$F$894,6,0),(VLOOKUP('Osobní náklady'!F38,'ISPV - platová sféra ČR'!$A$10:$F$678,6,0))),"")</f>
        <v/>
      </c>
      <c r="H38" s="96"/>
      <c r="I38" s="96"/>
      <c r="J38" s="94"/>
      <c r="K38" s="95" t="str">
        <f t="shared" si="1"/>
        <v/>
      </c>
      <c r="L38" s="120"/>
      <c r="M38" s="122" t="str">
        <f t="shared" si="0"/>
        <v/>
      </c>
    </row>
    <row r="39" spans="1:14">
      <c r="A39" s="86" t="s">
        <v>49</v>
      </c>
      <c r="B39" s="87"/>
      <c r="C39" s="88"/>
      <c r="D39" s="85"/>
      <c r="E39" s="88"/>
      <c r="F39" s="88"/>
      <c r="G39" s="80" t="str">
        <f>IFERROR(_xlfn.IFNA(VLOOKUP(E39,'ISPV - mzdová sféra ČR'!$A$13:$F$894,6,0),(VLOOKUP('Osobní náklady'!F39,'ISPV - platová sféra ČR'!$A$10:$F$678,6,0))),"")</f>
        <v/>
      </c>
      <c r="H39" s="96"/>
      <c r="I39" s="96"/>
      <c r="J39" s="94"/>
      <c r="K39" s="95" t="str">
        <f t="shared" si="1"/>
        <v/>
      </c>
      <c r="L39" s="120"/>
      <c r="M39" s="122" t="str">
        <f t="shared" si="0"/>
        <v/>
      </c>
    </row>
    <row r="40" spans="1:14">
      <c r="A40" s="86" t="s">
        <v>50</v>
      </c>
      <c r="B40" s="87"/>
      <c r="C40" s="88"/>
      <c r="D40" s="85"/>
      <c r="E40" s="88"/>
      <c r="F40" s="88"/>
      <c r="G40" s="80" t="str">
        <f>IFERROR(_xlfn.IFNA(VLOOKUP(E40,'ISPV - mzdová sféra ČR'!$A$13:$F$894,6,0),(VLOOKUP('Osobní náklady'!F40,'ISPV - platová sféra ČR'!$A$10:$F$678,6,0))),"")</f>
        <v/>
      </c>
      <c r="H40" s="96"/>
      <c r="I40" s="96"/>
      <c r="J40" s="94"/>
      <c r="K40" s="95" t="str">
        <f t="shared" si="1"/>
        <v/>
      </c>
      <c r="L40" s="120"/>
      <c r="M40" s="122" t="str">
        <f t="shared" si="0"/>
        <v/>
      </c>
    </row>
    <row r="41" spans="1:14">
      <c r="A41" s="86" t="s">
        <v>51</v>
      </c>
      <c r="B41" s="87"/>
      <c r="C41" s="88"/>
      <c r="D41" s="85"/>
      <c r="E41" s="88"/>
      <c r="F41" s="88"/>
      <c r="G41" s="80" t="str">
        <f>IFERROR(_xlfn.IFNA(VLOOKUP(E41,'ISPV - mzdová sféra ČR'!$A$13:$F$894,6,0),(VLOOKUP('Osobní náklady'!F41,'ISPV - platová sféra ČR'!$A$10:$F$678,6,0))),"")</f>
        <v/>
      </c>
      <c r="H41" s="96"/>
      <c r="I41" s="96"/>
      <c r="J41" s="94"/>
      <c r="K41" s="95" t="str">
        <f t="shared" si="1"/>
        <v/>
      </c>
      <c r="L41" s="120"/>
      <c r="M41" s="122" t="str">
        <f t="shared" ref="M41:M58" si="2">IF(COUNTIF(C:C,C41)&gt;1=TRUE,"Chyba vyplnění, rozlište stejné pozice číslem","")</f>
        <v/>
      </c>
    </row>
    <row r="42" spans="1:14">
      <c r="A42" s="86" t="s">
        <v>52</v>
      </c>
      <c r="B42" s="87"/>
      <c r="C42" s="88"/>
      <c r="D42" s="85"/>
      <c r="E42" s="88"/>
      <c r="F42" s="88"/>
      <c r="G42" s="80" t="str">
        <f>IFERROR(_xlfn.IFNA(VLOOKUP(E42,'ISPV - mzdová sféra ČR'!$A$13:$F$894,6,0),(VLOOKUP('Osobní náklady'!F42,'ISPV - platová sféra ČR'!$A$10:$F$678,6,0))),"")</f>
        <v/>
      </c>
      <c r="H42" s="96"/>
      <c r="I42" s="96"/>
      <c r="J42" s="94"/>
      <c r="K42" s="95" t="str">
        <f t="shared" si="1"/>
        <v/>
      </c>
      <c r="L42" s="120"/>
      <c r="M42" s="122" t="str">
        <f t="shared" si="2"/>
        <v/>
      </c>
    </row>
    <row r="43" spans="1:14">
      <c r="A43" s="86" t="s">
        <v>53</v>
      </c>
      <c r="B43" s="87"/>
      <c r="C43" s="88"/>
      <c r="D43" s="85"/>
      <c r="E43" s="88"/>
      <c r="F43" s="88"/>
      <c r="G43" s="80" t="str">
        <f>IFERROR(_xlfn.IFNA(VLOOKUP(E43,'ISPV - mzdová sféra ČR'!$A$13:$F$894,6,0),(VLOOKUP('Osobní náklady'!F43,'ISPV - platová sféra ČR'!$A$10:$F$678,6,0))),"")</f>
        <v/>
      </c>
      <c r="H43" s="96"/>
      <c r="I43" s="96"/>
      <c r="J43" s="94"/>
      <c r="K43" s="95" t="str">
        <f t="shared" si="1"/>
        <v/>
      </c>
      <c r="L43" s="120"/>
      <c r="M43" s="122" t="str">
        <f t="shared" si="2"/>
        <v/>
      </c>
    </row>
    <row r="44" spans="1:14">
      <c r="A44" s="86" t="s">
        <v>54</v>
      </c>
      <c r="B44" s="87"/>
      <c r="C44" s="88"/>
      <c r="D44" s="85"/>
      <c r="E44" s="88"/>
      <c r="F44" s="88"/>
      <c r="G44" s="80" t="str">
        <f>IFERROR(_xlfn.IFNA(VLOOKUP(E44,'ISPV - mzdová sféra ČR'!$A$13:$F$894,6,0),(VLOOKUP('Osobní náklady'!F44,'ISPV - platová sféra ČR'!$A$10:$F$678,6,0))),"")</f>
        <v/>
      </c>
      <c r="H44" s="96"/>
      <c r="I44" s="96"/>
      <c r="J44" s="94"/>
      <c r="K44" s="95" t="str">
        <f t="shared" si="1"/>
        <v/>
      </c>
      <c r="L44" s="120"/>
      <c r="M44" s="122" t="str">
        <f t="shared" si="2"/>
        <v/>
      </c>
    </row>
    <row r="45" spans="1:14">
      <c r="A45" s="86" t="s">
        <v>55</v>
      </c>
      <c r="B45" s="87"/>
      <c r="C45" s="88"/>
      <c r="D45" s="85"/>
      <c r="E45" s="88"/>
      <c r="F45" s="88"/>
      <c r="G45" s="80" t="str">
        <f>IFERROR(_xlfn.IFNA(VLOOKUP(E45,'ISPV - mzdová sféra ČR'!$A$13:$F$894,6,0),(VLOOKUP('Osobní náklady'!F45,'ISPV - platová sféra ČR'!$A$10:$F$678,6,0))),"")</f>
        <v/>
      </c>
      <c r="H45" s="96"/>
      <c r="I45" s="96"/>
      <c r="J45" s="94"/>
      <c r="K45" s="95" t="str">
        <f t="shared" si="1"/>
        <v/>
      </c>
      <c r="L45" s="120"/>
      <c r="M45" s="122" t="str">
        <f t="shared" si="2"/>
        <v/>
      </c>
      <c r="N45" s="23"/>
    </row>
    <row r="46" spans="1:14">
      <c r="A46" s="86" t="s">
        <v>56</v>
      </c>
      <c r="B46" s="87"/>
      <c r="C46" s="88"/>
      <c r="D46" s="85"/>
      <c r="E46" s="88"/>
      <c r="F46" s="88"/>
      <c r="G46" s="80" t="str">
        <f>IFERROR(_xlfn.IFNA(VLOOKUP(E46,'ISPV - mzdová sféra ČR'!$A$13:$F$894,6,0),(VLOOKUP('Osobní náklady'!F46,'ISPV - platová sféra ČR'!$A$10:$F$678,6,0))),"")</f>
        <v/>
      </c>
      <c r="H46" s="96"/>
      <c r="I46" s="96"/>
      <c r="J46" s="94"/>
      <c r="K46" s="95" t="str">
        <f t="shared" si="1"/>
        <v/>
      </c>
      <c r="L46" s="120"/>
      <c r="M46" s="122" t="str">
        <f t="shared" si="2"/>
        <v/>
      </c>
    </row>
    <row r="47" spans="1:14">
      <c r="A47" s="86" t="s">
        <v>57</v>
      </c>
      <c r="B47" s="87"/>
      <c r="C47" s="88"/>
      <c r="D47" s="85"/>
      <c r="E47" s="88"/>
      <c r="F47" s="88"/>
      <c r="G47" s="80" t="str">
        <f>IFERROR(_xlfn.IFNA(VLOOKUP(E47,'ISPV - mzdová sféra ČR'!$A$13:$F$894,6,0),(VLOOKUP('Osobní náklady'!F47,'ISPV - platová sféra ČR'!$A$10:$F$678,6,0))),"")</f>
        <v/>
      </c>
      <c r="H47" s="96"/>
      <c r="I47" s="96"/>
      <c r="J47" s="94"/>
      <c r="K47" s="95" t="str">
        <f t="shared" si="1"/>
        <v/>
      </c>
      <c r="L47" s="120"/>
      <c r="M47" s="122" t="str">
        <f t="shared" si="2"/>
        <v/>
      </c>
    </row>
    <row r="48" spans="1:14">
      <c r="A48" s="86" t="s">
        <v>58</v>
      </c>
      <c r="B48" s="87"/>
      <c r="C48" s="88"/>
      <c r="D48" s="85"/>
      <c r="E48" s="88"/>
      <c r="F48" s="88"/>
      <c r="G48" s="80" t="str">
        <f>IFERROR(_xlfn.IFNA(VLOOKUP(E48,'ISPV - mzdová sféra ČR'!$A$13:$F$894,6,0),(VLOOKUP('Osobní náklady'!F48,'ISPV - platová sféra ČR'!$A$10:$F$678,6,0))),"")</f>
        <v/>
      </c>
      <c r="H48" s="96"/>
      <c r="I48" s="96"/>
      <c r="J48" s="94"/>
      <c r="K48" s="95" t="str">
        <f t="shared" si="1"/>
        <v/>
      </c>
      <c r="L48" s="120"/>
      <c r="M48" s="122" t="str">
        <f t="shared" si="2"/>
        <v/>
      </c>
    </row>
    <row r="49" spans="1:13">
      <c r="A49" s="86" t="s">
        <v>59</v>
      </c>
      <c r="B49" s="87"/>
      <c r="C49" s="88"/>
      <c r="D49" s="85"/>
      <c r="E49" s="88"/>
      <c r="F49" s="88"/>
      <c r="G49" s="80" t="str">
        <f>IFERROR(_xlfn.IFNA(VLOOKUP(E49,'ISPV - mzdová sféra ČR'!$A$13:$F$894,6,0),(VLOOKUP('Osobní náklady'!F49,'ISPV - platová sféra ČR'!$A$10:$F$678,6,0))),"")</f>
        <v/>
      </c>
      <c r="H49" s="96"/>
      <c r="I49" s="96"/>
      <c r="J49" s="94"/>
      <c r="K49" s="95" t="str">
        <f t="shared" si="1"/>
        <v/>
      </c>
      <c r="L49" s="120"/>
      <c r="M49" s="122" t="str">
        <f t="shared" si="2"/>
        <v/>
      </c>
    </row>
    <row r="50" spans="1:13">
      <c r="A50" s="86" t="s">
        <v>60</v>
      </c>
      <c r="B50" s="87"/>
      <c r="C50" s="88"/>
      <c r="D50" s="85"/>
      <c r="E50" s="88"/>
      <c r="F50" s="88"/>
      <c r="G50" s="80" t="str">
        <f>IFERROR(_xlfn.IFNA(VLOOKUP(E50,'ISPV - mzdová sféra ČR'!$A$13:$F$894,6,0),(VLOOKUP('Osobní náklady'!F50,'ISPV - platová sféra ČR'!$A$10:$F$678,6,0))),"")</f>
        <v/>
      </c>
      <c r="H50" s="96"/>
      <c r="I50" s="96"/>
      <c r="J50" s="94"/>
      <c r="K50" s="95" t="str">
        <f t="shared" si="1"/>
        <v/>
      </c>
      <c r="L50" s="120"/>
      <c r="M50" s="122" t="str">
        <f t="shared" si="2"/>
        <v/>
      </c>
    </row>
    <row r="51" spans="1:13">
      <c r="A51" s="86" t="s">
        <v>61</v>
      </c>
      <c r="B51" s="87"/>
      <c r="C51" s="88"/>
      <c r="D51" s="85"/>
      <c r="E51" s="88"/>
      <c r="F51" s="88"/>
      <c r="G51" s="80" t="str">
        <f>IFERROR(_xlfn.IFNA(VLOOKUP(E51,'ISPV - mzdová sféra ČR'!$A$13:$F$894,6,0),(VLOOKUP('Osobní náklady'!F51,'ISPV - platová sféra ČR'!$A$10:$F$678,6,0))),"")</f>
        <v/>
      </c>
      <c r="H51" s="96"/>
      <c r="I51" s="96"/>
      <c r="J51" s="94"/>
      <c r="K51" s="95" t="str">
        <f t="shared" si="1"/>
        <v/>
      </c>
      <c r="L51" s="120"/>
      <c r="M51" s="122" t="str">
        <f t="shared" si="2"/>
        <v/>
      </c>
    </row>
    <row r="52" spans="1:13">
      <c r="A52" s="86" t="s">
        <v>62</v>
      </c>
      <c r="B52" s="87"/>
      <c r="C52" s="88"/>
      <c r="D52" s="85"/>
      <c r="E52" s="88"/>
      <c r="F52" s="88"/>
      <c r="G52" s="80" t="str">
        <f>IFERROR(_xlfn.IFNA(VLOOKUP(E52,'ISPV - mzdová sféra ČR'!$A$13:$F$894,6,0),(VLOOKUP('Osobní náklady'!F52,'ISPV - platová sféra ČR'!$A$10:$F$678,6,0))),"")</f>
        <v/>
      </c>
      <c r="H52" s="96"/>
      <c r="I52" s="96"/>
      <c r="J52" s="94"/>
      <c r="K52" s="95" t="str">
        <f t="shared" si="1"/>
        <v/>
      </c>
      <c r="L52" s="120"/>
      <c r="M52" s="122" t="str">
        <f t="shared" si="2"/>
        <v/>
      </c>
    </row>
    <row r="53" spans="1:13">
      <c r="A53" s="86" t="s">
        <v>63</v>
      </c>
      <c r="B53" s="87"/>
      <c r="C53" s="88"/>
      <c r="D53" s="85"/>
      <c r="E53" s="88"/>
      <c r="F53" s="88"/>
      <c r="G53" s="80" t="str">
        <f>IFERROR(_xlfn.IFNA(VLOOKUP(E53,'ISPV - mzdová sféra ČR'!$A$13:$F$894,6,0),(VLOOKUP('Osobní náklady'!F53,'ISPV - platová sféra ČR'!$A$10:$F$678,6,0))),"")</f>
        <v/>
      </c>
      <c r="H53" s="96"/>
      <c r="I53" s="96"/>
      <c r="J53" s="94"/>
      <c r="K53" s="95" t="str">
        <f t="shared" si="1"/>
        <v/>
      </c>
      <c r="L53" s="120"/>
      <c r="M53" s="122" t="str">
        <f t="shared" si="2"/>
        <v/>
      </c>
    </row>
    <row r="54" spans="1:13">
      <c r="A54" s="86" t="s">
        <v>64</v>
      </c>
      <c r="B54" s="87"/>
      <c r="C54" s="88"/>
      <c r="D54" s="85"/>
      <c r="E54" s="88"/>
      <c r="F54" s="88"/>
      <c r="G54" s="80" t="str">
        <f>IFERROR(_xlfn.IFNA(VLOOKUP(E54,'ISPV - mzdová sféra ČR'!$A$13:$F$894,6,0),(VLOOKUP('Osobní náklady'!F54,'ISPV - platová sféra ČR'!$A$10:$F$678,6,0))),"")</f>
        <v/>
      </c>
      <c r="H54" s="96"/>
      <c r="I54" s="96"/>
      <c r="J54" s="94"/>
      <c r="K54" s="95" t="str">
        <f t="shared" si="1"/>
        <v/>
      </c>
      <c r="L54" s="120"/>
      <c r="M54" s="122" t="str">
        <f t="shared" si="2"/>
        <v/>
      </c>
    </row>
    <row r="55" spans="1:13">
      <c r="A55" s="86" t="s">
        <v>65</v>
      </c>
      <c r="B55" s="87"/>
      <c r="C55" s="88"/>
      <c r="D55" s="85"/>
      <c r="E55" s="88"/>
      <c r="F55" s="88"/>
      <c r="G55" s="80" t="str">
        <f>IFERROR(_xlfn.IFNA(VLOOKUP(E55,'ISPV - mzdová sféra ČR'!$A$13:$F$894,6,0),(VLOOKUP('Osobní náklady'!F55,'ISPV - platová sféra ČR'!$A$10:$F$678,6,0))),"")</f>
        <v/>
      </c>
      <c r="H55" s="96"/>
      <c r="I55" s="96"/>
      <c r="J55" s="94"/>
      <c r="K55" s="95" t="str">
        <f t="shared" si="1"/>
        <v/>
      </c>
      <c r="L55" s="120"/>
      <c r="M55" s="122" t="str">
        <f t="shared" si="2"/>
        <v/>
      </c>
    </row>
    <row r="56" spans="1:13">
      <c r="A56" s="86" t="s">
        <v>66</v>
      </c>
      <c r="B56" s="87"/>
      <c r="C56" s="88"/>
      <c r="D56" s="85"/>
      <c r="E56" s="88"/>
      <c r="F56" s="88"/>
      <c r="G56" s="80" t="str">
        <f>IFERROR(_xlfn.IFNA(VLOOKUP(E56,'ISPV - mzdová sféra ČR'!$A$13:$F$894,6,0),(VLOOKUP('Osobní náklady'!F56,'ISPV - platová sféra ČR'!$A$10:$F$678,6,0))),"")</f>
        <v/>
      </c>
      <c r="H56" s="96"/>
      <c r="I56" s="96"/>
      <c r="J56" s="94"/>
      <c r="K56" s="95" t="str">
        <f t="shared" si="1"/>
        <v/>
      </c>
      <c r="L56" s="120"/>
      <c r="M56" s="122" t="str">
        <f t="shared" si="2"/>
        <v/>
      </c>
    </row>
    <row r="57" spans="1:13">
      <c r="A57" s="86" t="s">
        <v>67</v>
      </c>
      <c r="B57" s="87"/>
      <c r="C57" s="88"/>
      <c r="D57" s="85"/>
      <c r="E57" s="88"/>
      <c r="F57" s="88"/>
      <c r="G57" s="80" t="str">
        <f>IFERROR(_xlfn.IFNA(VLOOKUP(E57,'ISPV - mzdová sféra ČR'!$A$13:$F$894,6,0),(VLOOKUP('Osobní náklady'!F57,'ISPV - platová sféra ČR'!$A$10:$F$678,6,0))),"")</f>
        <v/>
      </c>
      <c r="H57" s="96"/>
      <c r="I57" s="96"/>
      <c r="J57" s="94"/>
      <c r="K57" s="95" t="str">
        <f t="shared" si="1"/>
        <v/>
      </c>
      <c r="L57" s="120"/>
      <c r="M57" s="122" t="str">
        <f t="shared" si="2"/>
        <v/>
      </c>
    </row>
    <row r="58" spans="1:13" ht="15" thickBot="1">
      <c r="A58" s="89" t="s">
        <v>68</v>
      </c>
      <c r="B58" s="90"/>
      <c r="C58" s="91"/>
      <c r="D58" s="92"/>
      <c r="E58" s="91"/>
      <c r="F58" s="91"/>
      <c r="G58" s="81" t="str">
        <f>IFERROR(_xlfn.IFNA(VLOOKUP(E58,'ISPV - mzdová sféra ČR'!$A$13:$F$894,6,0),(VLOOKUP('Osobní náklady'!F58,'ISPV - platová sféra ČR'!$A$10:$F$678,6,0))),"")</f>
        <v/>
      </c>
      <c r="H58" s="97"/>
      <c r="I58" s="97"/>
      <c r="J58" s="98"/>
      <c r="K58" s="95" t="str">
        <f t="shared" si="1"/>
        <v/>
      </c>
      <c r="L58" s="121"/>
      <c r="M58" s="122" t="str">
        <f t="shared" si="2"/>
        <v/>
      </c>
    </row>
    <row r="59" spans="1:13">
      <c r="L59" s="33"/>
    </row>
  </sheetData>
  <dataConsolidate/>
  <mergeCells count="15">
    <mergeCell ref="A4:N4"/>
    <mergeCell ref="M5:N5"/>
    <mergeCell ref="M6:N6"/>
    <mergeCell ref="J5:J8"/>
    <mergeCell ref="K5:K8"/>
    <mergeCell ref="L5:L8"/>
    <mergeCell ref="A5:A8"/>
    <mergeCell ref="B5:B8"/>
    <mergeCell ref="C5:C8"/>
    <mergeCell ref="D5:D8"/>
    <mergeCell ref="E5:E8"/>
    <mergeCell ref="F5:F8"/>
    <mergeCell ref="G5:G8"/>
    <mergeCell ref="H5:H8"/>
    <mergeCell ref="I5:I8"/>
  </mergeCells>
  <conditionalFormatting sqref="D9:D58">
    <cfRule type="cellIs" dxfId="14" priority="1" operator="greaterThan">
      <formula>$G9</formula>
    </cfRule>
  </conditionalFormatting>
  <dataValidations count="1">
    <dataValidation type="whole" operator="greaterThanOrEqual" allowBlank="1" showInputMessage="1" showErrorMessage="1" promptTitle="Upozornění" prompt="Požadovaná mzda nesmí být vyšší než mzda ve sloupci G" sqref="D9:D58" xr:uid="{31DA75E7-7EA1-4632-AA85-CE38BFC77F77}">
      <formula1>0</formula1>
    </dataValidation>
  </dataValidations>
  <pageMargins left="0.7" right="0.7" top="0.78740157499999996" bottom="0.78740157499999996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6377DE0F-EEE5-423E-9C96-97FBC0A7F425}">
          <x14:formula1>
            <xm:f>'ISPV - platová sféra ČR'!$A$10:$A$678</xm:f>
          </x14:formula1>
          <xm:sqref>F9:F58</xm:sqref>
        </x14:dataValidation>
        <x14:dataValidation type="list" allowBlank="1" showInputMessage="1" showErrorMessage="1" xr:uid="{69DAB5BC-B2AB-464F-8F57-42DC2E497004}">
          <x14:formula1>
            <xm:f>'ISPV - mzdová sféra ČR'!$A$13:$A$894</xm:f>
          </x14:formula1>
          <xm:sqref>E9:E58</xm:sqref>
        </x14:dataValidation>
        <x14:dataValidation type="list" allowBlank="1" showInputMessage="1" showErrorMessage="1" xr:uid="{144CE058-FE02-4E62-84A4-648E27E66581}">
          <x14:formula1>
            <xm:f>'PRVNÍ KROK'!$B$16:$B$17</xm:f>
          </x14:formula1>
          <xm:sqref>B9:B58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30732-D19D-4E7A-8806-55F284D9F713}">
  <sheetPr codeName="List6"/>
  <dimension ref="A1:U892"/>
  <sheetViews>
    <sheetView workbookViewId="0">
      <selection activeCell="A218" sqref="A218"/>
    </sheetView>
  </sheetViews>
  <sheetFormatPr defaultColWidth="8" defaultRowHeight="13.2"/>
  <cols>
    <col min="1" max="1" width="67.44140625" style="10" bestFit="1" customWidth="1"/>
    <col min="2" max="2" width="15.77734375" style="10" customWidth="1"/>
    <col min="3" max="3" width="13.5546875" style="10" customWidth="1"/>
    <col min="4" max="5" width="8.77734375" style="16" customWidth="1"/>
    <col min="6" max="6" width="8.77734375" style="104" customWidth="1"/>
    <col min="7" max="7" width="8.77734375" style="16" customWidth="1"/>
    <col min="8" max="12" width="8.77734375" style="17" customWidth="1"/>
    <col min="13" max="13" width="7.21875" style="10" customWidth="1"/>
    <col min="14" max="14" width="7.44140625" style="10" bestFit="1" customWidth="1"/>
    <col min="15" max="15" width="17" style="10" bestFit="1" customWidth="1"/>
    <col min="16" max="21" width="9.21875" style="10" customWidth="1"/>
    <col min="22" max="16384" width="8" style="10"/>
  </cols>
  <sheetData>
    <row r="1" spans="1:21" s="5" customFormat="1" ht="23.85" customHeight="1" thickBot="1">
      <c r="A1" s="39" t="s">
        <v>1225</v>
      </c>
      <c r="B1" s="40"/>
      <c r="C1" s="41" t="s">
        <v>69</v>
      </c>
      <c r="D1" s="39" t="s">
        <v>1225</v>
      </c>
      <c r="E1" s="40"/>
      <c r="F1" s="40"/>
      <c r="G1" s="99"/>
      <c r="H1" s="99"/>
      <c r="I1" s="40"/>
      <c r="J1" s="40"/>
      <c r="K1" s="40"/>
      <c r="L1" s="40"/>
      <c r="M1" s="41" t="s">
        <v>69</v>
      </c>
      <c r="N1" s="3"/>
      <c r="O1" s="4"/>
      <c r="P1" s="3"/>
      <c r="Q1" s="4" t="s">
        <v>1226</v>
      </c>
    </row>
    <row r="2" spans="1:21">
      <c r="A2" s="6"/>
      <c r="B2" s="7"/>
      <c r="C2" s="7"/>
      <c r="D2" s="8"/>
      <c r="E2" s="8"/>
      <c r="F2" s="100"/>
      <c r="G2" s="8"/>
      <c r="H2" s="7"/>
      <c r="I2" s="9"/>
      <c r="J2" s="9"/>
      <c r="K2" s="9"/>
      <c r="L2" s="9"/>
      <c r="O2" s="9"/>
      <c r="P2" s="9"/>
      <c r="Q2" s="9"/>
      <c r="R2" s="9"/>
      <c r="S2" s="9"/>
      <c r="T2" s="9"/>
      <c r="U2" s="9"/>
    </row>
    <row r="3" spans="1:21" ht="20.55" customHeight="1">
      <c r="A3" s="235" t="s">
        <v>70</v>
      </c>
      <c r="B3" s="235"/>
      <c r="C3" s="235"/>
      <c r="D3" s="235" t="s">
        <v>70</v>
      </c>
      <c r="E3" s="235"/>
      <c r="F3" s="235"/>
      <c r="G3" s="235"/>
      <c r="H3" s="235"/>
      <c r="I3" s="235"/>
      <c r="J3" s="235"/>
      <c r="K3" s="235"/>
      <c r="L3" s="235"/>
      <c r="M3" s="235"/>
      <c r="O3" s="9"/>
      <c r="P3" s="9"/>
      <c r="Q3" s="9"/>
      <c r="R3" s="9"/>
      <c r="S3" s="9"/>
      <c r="T3" s="9"/>
      <c r="U3" s="9"/>
    </row>
    <row r="4" spans="1:21" ht="15.6">
      <c r="A4" s="236"/>
      <c r="B4" s="236"/>
      <c r="C4" s="236"/>
      <c r="D4" s="236"/>
      <c r="E4" s="236"/>
      <c r="F4" s="236"/>
      <c r="G4" s="236"/>
      <c r="H4" s="236"/>
      <c r="I4" s="236"/>
      <c r="J4" s="236"/>
      <c r="K4" s="236"/>
      <c r="L4" s="236"/>
      <c r="O4" s="9"/>
      <c r="P4" s="9"/>
      <c r="Q4" s="9"/>
      <c r="R4" s="9"/>
      <c r="S4" s="9"/>
      <c r="T4" s="9"/>
      <c r="U4" s="9"/>
    </row>
    <row r="5" spans="1:21" s="11" customFormat="1">
      <c r="A5" s="237" t="s">
        <v>71</v>
      </c>
      <c r="B5" s="240" t="s">
        <v>72</v>
      </c>
      <c r="C5" s="241" t="s">
        <v>73</v>
      </c>
      <c r="D5" s="240" t="s">
        <v>74</v>
      </c>
      <c r="E5" s="240"/>
      <c r="F5" s="240"/>
      <c r="G5" s="240"/>
      <c r="H5" s="240" t="s">
        <v>73</v>
      </c>
      <c r="I5" s="240"/>
      <c r="J5" s="240"/>
      <c r="K5" s="240"/>
      <c r="L5" s="240" t="s">
        <v>75</v>
      </c>
      <c r="M5" s="241" t="s">
        <v>76</v>
      </c>
    </row>
    <row r="6" spans="1:21" s="11" customFormat="1">
      <c r="A6" s="238"/>
      <c r="B6" s="240"/>
      <c r="C6" s="242"/>
      <c r="D6" s="240" t="s">
        <v>77</v>
      </c>
      <c r="E6" s="240" t="s">
        <v>78</v>
      </c>
      <c r="F6" s="245" t="s">
        <v>79</v>
      </c>
      <c r="G6" s="231" t="s">
        <v>80</v>
      </c>
      <c r="H6" s="231" t="s">
        <v>81</v>
      </c>
      <c r="I6" s="232" t="s">
        <v>82</v>
      </c>
      <c r="J6" s="233"/>
      <c r="K6" s="234"/>
      <c r="L6" s="240"/>
      <c r="M6" s="243"/>
    </row>
    <row r="7" spans="1:21" s="11" customFormat="1">
      <c r="A7" s="238"/>
      <c r="B7" s="240"/>
      <c r="C7" s="43" t="s">
        <v>83</v>
      </c>
      <c r="D7" s="240"/>
      <c r="E7" s="240"/>
      <c r="F7" s="245"/>
      <c r="G7" s="231"/>
      <c r="H7" s="231"/>
      <c r="I7" s="42" t="s">
        <v>84</v>
      </c>
      <c r="J7" s="42" t="s">
        <v>85</v>
      </c>
      <c r="K7" s="42" t="s">
        <v>86</v>
      </c>
      <c r="L7" s="240"/>
      <c r="M7" s="243"/>
    </row>
    <row r="8" spans="1:21" s="11" customFormat="1" ht="13.8" thickBot="1">
      <c r="A8" s="239"/>
      <c r="B8" s="44" t="s">
        <v>87</v>
      </c>
      <c r="C8" s="44" t="s">
        <v>88</v>
      </c>
      <c r="D8" s="44" t="s">
        <v>88</v>
      </c>
      <c r="E8" s="44" t="s">
        <v>88</v>
      </c>
      <c r="F8" s="64" t="s">
        <v>88</v>
      </c>
      <c r="G8" s="101" t="s">
        <v>88</v>
      </c>
      <c r="H8" s="101" t="s">
        <v>88</v>
      </c>
      <c r="I8" s="44" t="s">
        <v>89</v>
      </c>
      <c r="J8" s="44" t="s">
        <v>89</v>
      </c>
      <c r="K8" s="44" t="s">
        <v>89</v>
      </c>
      <c r="L8" s="44" t="s">
        <v>90</v>
      </c>
      <c r="M8" s="244"/>
    </row>
    <row r="9" spans="1:21" s="11" customFormat="1" ht="1.05" customHeight="1">
      <c r="A9" s="45"/>
      <c r="B9" s="45"/>
      <c r="C9" s="45"/>
      <c r="D9" s="45"/>
      <c r="E9" s="45"/>
      <c r="F9" s="102"/>
      <c r="G9" s="45"/>
      <c r="H9" s="45"/>
      <c r="I9" s="45"/>
      <c r="J9" s="45"/>
      <c r="K9" s="45"/>
      <c r="L9" s="45"/>
      <c r="M9" s="45"/>
    </row>
    <row r="10" spans="1:21" s="12" customFormat="1" ht="13.5" customHeight="1">
      <c r="A10" s="46" t="s">
        <v>91</v>
      </c>
      <c r="B10" s="47">
        <v>5.3056000000000001</v>
      </c>
      <c r="C10" s="48">
        <v>106181.2184</v>
      </c>
      <c r="D10" s="49">
        <v>31790.1371</v>
      </c>
      <c r="E10" s="49">
        <v>52875.471700000002</v>
      </c>
      <c r="F10" s="103">
        <v>213937.58619999999</v>
      </c>
      <c r="G10" s="49">
        <v>375092.95069999999</v>
      </c>
      <c r="H10" s="49">
        <v>172437.17980000001</v>
      </c>
      <c r="I10" s="50">
        <v>27.1</v>
      </c>
      <c r="J10" s="50">
        <v>0.52</v>
      </c>
      <c r="K10" s="50">
        <v>9.5399999999999991</v>
      </c>
      <c r="L10" s="50">
        <v>172.4375</v>
      </c>
      <c r="M10" s="51" t="s">
        <v>92</v>
      </c>
      <c r="O10" s="13"/>
      <c r="P10" s="13"/>
      <c r="Q10" s="13"/>
      <c r="R10" s="14"/>
      <c r="S10" s="11"/>
      <c r="T10" s="11"/>
      <c r="U10" s="11"/>
    </row>
    <row r="11" spans="1:21" s="12" customFormat="1" ht="13.5" customHeight="1">
      <c r="A11" s="46" t="s">
        <v>93</v>
      </c>
      <c r="B11" s="47">
        <v>1.0387</v>
      </c>
      <c r="C11" s="48">
        <v>245087.78320000001</v>
      </c>
      <c r="D11" s="49">
        <v>75601.951400000005</v>
      </c>
      <c r="E11" s="49">
        <v>132723.86799999999</v>
      </c>
      <c r="F11" s="103">
        <v>390613.64439999999</v>
      </c>
      <c r="G11" s="49">
        <v>640973.179</v>
      </c>
      <c r="H11" s="49">
        <v>325544.95490000001</v>
      </c>
      <c r="I11" s="50">
        <v>31.95</v>
      </c>
      <c r="J11" s="50">
        <v>0.69</v>
      </c>
      <c r="K11" s="50">
        <v>9.4499999999999993</v>
      </c>
      <c r="L11" s="50">
        <v>171.70410000000001</v>
      </c>
      <c r="M11" s="51" t="s">
        <v>98</v>
      </c>
      <c r="O11" s="13"/>
      <c r="P11" s="13"/>
      <c r="Q11" s="13"/>
      <c r="R11" s="14"/>
      <c r="S11" s="11"/>
      <c r="T11" s="11"/>
      <c r="U11" s="11"/>
    </row>
    <row r="12" spans="1:21" s="12" customFormat="1" ht="13.5" customHeight="1">
      <c r="A12" s="46" t="s">
        <v>94</v>
      </c>
      <c r="B12" s="47">
        <v>2.0828000000000002</v>
      </c>
      <c r="C12" s="48">
        <v>130526.8695</v>
      </c>
      <c r="D12" s="49">
        <v>49932.626799999998</v>
      </c>
      <c r="E12" s="49">
        <v>74888.274799999999</v>
      </c>
      <c r="F12" s="103">
        <v>230176.1912</v>
      </c>
      <c r="G12" s="49">
        <v>378073.40480000002</v>
      </c>
      <c r="H12" s="49">
        <v>183340.4847</v>
      </c>
      <c r="I12" s="50">
        <v>27.33</v>
      </c>
      <c r="J12" s="50">
        <v>0.46</v>
      </c>
      <c r="K12" s="50">
        <v>10.32</v>
      </c>
      <c r="L12" s="50">
        <v>173.20650000000001</v>
      </c>
      <c r="M12" s="51" t="s">
        <v>92</v>
      </c>
      <c r="O12" s="13"/>
      <c r="P12" s="13"/>
      <c r="Q12" s="13"/>
      <c r="R12" s="14"/>
      <c r="S12" s="11"/>
      <c r="T12" s="11"/>
      <c r="U12" s="11"/>
    </row>
    <row r="13" spans="1:21" s="12" customFormat="1" ht="13.5" customHeight="1">
      <c r="A13" s="52" t="s">
        <v>95</v>
      </c>
      <c r="B13" s="53">
        <v>1.2919</v>
      </c>
      <c r="C13" s="54">
        <v>67711.854900000006</v>
      </c>
      <c r="D13" s="55">
        <v>30044.65</v>
      </c>
      <c r="E13" s="55">
        <v>49684.5147</v>
      </c>
      <c r="F13" s="66">
        <v>111540.5246</v>
      </c>
      <c r="G13" s="55">
        <v>174139.7359</v>
      </c>
      <c r="H13" s="55">
        <v>89443.658200000005</v>
      </c>
      <c r="I13" s="56">
        <v>18.190000000000001</v>
      </c>
      <c r="J13" s="56">
        <v>0.43</v>
      </c>
      <c r="K13" s="56">
        <v>9.59</v>
      </c>
      <c r="L13" s="56">
        <v>171.68100000000001</v>
      </c>
      <c r="M13" s="57" t="s">
        <v>96</v>
      </c>
      <c r="O13" s="13"/>
      <c r="P13" s="13"/>
      <c r="Q13" s="13"/>
      <c r="R13" s="14"/>
      <c r="S13" s="11"/>
      <c r="T13" s="11"/>
      <c r="U13" s="11"/>
    </row>
    <row r="14" spans="1:21" s="12" customFormat="1" ht="13.5" customHeight="1">
      <c r="A14" s="58" t="s">
        <v>97</v>
      </c>
      <c r="B14" s="59">
        <v>8.3111999999999995</v>
      </c>
      <c r="C14" s="60">
        <v>114797.37270000001</v>
      </c>
      <c r="D14" s="61">
        <v>46511.563900000001</v>
      </c>
      <c r="E14" s="61">
        <v>74689.258100000006</v>
      </c>
      <c r="F14" s="66">
        <v>169252.73180000001</v>
      </c>
      <c r="G14" s="55">
        <v>254760.5772</v>
      </c>
      <c r="H14" s="55">
        <v>140245.2268</v>
      </c>
      <c r="I14" s="62">
        <v>21.79</v>
      </c>
      <c r="J14" s="62">
        <v>0.63</v>
      </c>
      <c r="K14" s="62">
        <v>10.37</v>
      </c>
      <c r="L14" s="62">
        <v>172.67099999999999</v>
      </c>
      <c r="M14" s="63" t="s">
        <v>98</v>
      </c>
      <c r="O14" s="13"/>
      <c r="P14" s="13"/>
      <c r="Q14" s="13"/>
      <c r="R14" s="14"/>
      <c r="S14" s="11"/>
      <c r="T14" s="11"/>
      <c r="U14" s="11"/>
    </row>
    <row r="15" spans="1:21" s="12" customFormat="1" ht="13.5" customHeight="1">
      <c r="A15" s="52" t="s">
        <v>99</v>
      </c>
      <c r="B15" s="53">
        <v>2.6494</v>
      </c>
      <c r="C15" s="54">
        <v>121911.8027</v>
      </c>
      <c r="D15" s="55">
        <v>46786.912499999999</v>
      </c>
      <c r="E15" s="55">
        <v>77108.396999999997</v>
      </c>
      <c r="F15" s="66">
        <v>192050.70449999999</v>
      </c>
      <c r="G15" s="55">
        <v>296895.58020000003</v>
      </c>
      <c r="H15" s="55">
        <v>154043.1875</v>
      </c>
      <c r="I15" s="56">
        <v>22.8</v>
      </c>
      <c r="J15" s="56">
        <v>0.54</v>
      </c>
      <c r="K15" s="56">
        <v>10.54</v>
      </c>
      <c r="L15" s="56">
        <v>172.69130000000001</v>
      </c>
      <c r="M15" s="57" t="s">
        <v>98</v>
      </c>
      <c r="O15" s="13"/>
      <c r="P15" s="13"/>
      <c r="Q15" s="13"/>
      <c r="R15" s="14"/>
      <c r="S15" s="11"/>
      <c r="T15" s="11"/>
      <c r="U15" s="11"/>
    </row>
    <row r="16" spans="1:21" s="12" customFormat="1" ht="13.5" customHeight="1">
      <c r="A16" s="52" t="s">
        <v>100</v>
      </c>
      <c r="B16" s="53">
        <v>3.1332</v>
      </c>
      <c r="C16" s="54">
        <v>108118.5806</v>
      </c>
      <c r="D16" s="55">
        <v>42353.510300000002</v>
      </c>
      <c r="E16" s="55">
        <v>68735.647299999997</v>
      </c>
      <c r="F16" s="66">
        <v>161912.15659999999</v>
      </c>
      <c r="G16" s="55">
        <v>229151.17480000001</v>
      </c>
      <c r="H16" s="55">
        <v>130043.0615</v>
      </c>
      <c r="I16" s="56">
        <v>23.73</v>
      </c>
      <c r="J16" s="56">
        <v>0.89</v>
      </c>
      <c r="K16" s="56">
        <v>9.98</v>
      </c>
      <c r="L16" s="56">
        <v>173.0292</v>
      </c>
      <c r="M16" s="57" t="s">
        <v>92</v>
      </c>
      <c r="O16" s="13"/>
      <c r="P16" s="13"/>
      <c r="Q16" s="13"/>
      <c r="R16" s="14"/>
      <c r="S16" s="11"/>
      <c r="T16" s="11"/>
      <c r="U16" s="11"/>
    </row>
    <row r="17" spans="1:21" s="12" customFormat="1" ht="13.5" customHeight="1">
      <c r="A17" s="52" t="s">
        <v>101</v>
      </c>
      <c r="B17" s="53">
        <v>1.8533999999999999</v>
      </c>
      <c r="C17" s="54">
        <v>123123.2286</v>
      </c>
      <c r="D17" s="55">
        <v>53525.16</v>
      </c>
      <c r="E17" s="55">
        <v>82378.019499999995</v>
      </c>
      <c r="F17" s="66">
        <v>170297.27840000001</v>
      </c>
      <c r="G17" s="55">
        <v>232752.0068</v>
      </c>
      <c r="H17" s="55">
        <v>139790.4774</v>
      </c>
      <c r="I17" s="56">
        <v>16.899999999999999</v>
      </c>
      <c r="J17" s="56">
        <v>0.36</v>
      </c>
      <c r="K17" s="56">
        <v>10.54</v>
      </c>
      <c r="L17" s="56">
        <v>172.22730000000001</v>
      </c>
      <c r="M17" s="57" t="s">
        <v>98</v>
      </c>
      <c r="O17" s="13"/>
      <c r="P17" s="13"/>
      <c r="Q17" s="13"/>
      <c r="R17" s="14"/>
      <c r="S17" s="11"/>
      <c r="T17" s="11"/>
      <c r="U17" s="11"/>
    </row>
    <row r="18" spans="1:21" s="12" customFormat="1" ht="13.5" customHeight="1">
      <c r="A18" s="58" t="s">
        <v>102</v>
      </c>
      <c r="B18" s="59">
        <v>3.0823</v>
      </c>
      <c r="C18" s="60">
        <v>107118.85860000001</v>
      </c>
      <c r="D18" s="61">
        <v>50803.135900000001</v>
      </c>
      <c r="E18" s="61">
        <v>67806.198600000003</v>
      </c>
      <c r="F18" s="66">
        <v>158041.74650000001</v>
      </c>
      <c r="G18" s="55">
        <v>238298.41899999999</v>
      </c>
      <c r="H18" s="55">
        <v>129601.74770000001</v>
      </c>
      <c r="I18" s="62">
        <v>19.329999999999998</v>
      </c>
      <c r="J18" s="62">
        <v>0.53</v>
      </c>
      <c r="K18" s="62">
        <v>10.66</v>
      </c>
      <c r="L18" s="62">
        <v>171.8193</v>
      </c>
      <c r="M18" s="63" t="s">
        <v>92</v>
      </c>
      <c r="O18" s="13"/>
      <c r="P18" s="13"/>
      <c r="Q18" s="13"/>
      <c r="R18" s="14"/>
      <c r="S18" s="11"/>
      <c r="T18" s="11"/>
      <c r="U18" s="11"/>
    </row>
    <row r="19" spans="1:21" s="12" customFormat="1" ht="13.5" customHeight="1">
      <c r="A19" s="52" t="s">
        <v>103</v>
      </c>
      <c r="B19" s="53">
        <v>0.75990000000000002</v>
      </c>
      <c r="C19" s="54">
        <v>143567.27650000001</v>
      </c>
      <c r="D19" s="55">
        <v>54566.304400000001</v>
      </c>
      <c r="E19" s="55">
        <v>96194.072899999999</v>
      </c>
      <c r="F19" s="66">
        <v>216850.1128</v>
      </c>
      <c r="G19" s="55">
        <v>314648.81839999999</v>
      </c>
      <c r="H19" s="55">
        <v>174913.75719999999</v>
      </c>
      <c r="I19" s="56">
        <v>21.53</v>
      </c>
      <c r="J19" s="56">
        <v>0.67</v>
      </c>
      <c r="K19" s="56">
        <v>10.77</v>
      </c>
      <c r="L19" s="56">
        <v>171.49109999999999</v>
      </c>
      <c r="M19" s="57" t="s">
        <v>98</v>
      </c>
      <c r="O19" s="13"/>
      <c r="P19" s="13"/>
      <c r="Q19" s="13"/>
      <c r="R19" s="14"/>
      <c r="S19" s="11"/>
      <c r="T19" s="11"/>
      <c r="U19" s="11"/>
    </row>
    <row r="20" spans="1:21" s="12" customFormat="1" ht="13.5" customHeight="1">
      <c r="A20" s="52" t="s">
        <v>104</v>
      </c>
      <c r="B20" s="53">
        <v>1.621</v>
      </c>
      <c r="C20" s="54">
        <v>103699.9289</v>
      </c>
      <c r="D20" s="55">
        <v>52440.067900000002</v>
      </c>
      <c r="E20" s="55">
        <v>66679.726500000004</v>
      </c>
      <c r="F20" s="66">
        <v>151258.87109999999</v>
      </c>
      <c r="G20" s="55">
        <v>200711.2231</v>
      </c>
      <c r="H20" s="55">
        <v>119479.98</v>
      </c>
      <c r="I20" s="56">
        <v>18.920000000000002</v>
      </c>
      <c r="J20" s="56">
        <v>0.47</v>
      </c>
      <c r="K20" s="56">
        <v>10.69</v>
      </c>
      <c r="L20" s="56">
        <v>171.512</v>
      </c>
      <c r="M20" s="57" t="s">
        <v>98</v>
      </c>
      <c r="O20" s="13"/>
      <c r="P20" s="13"/>
      <c r="Q20" s="13"/>
      <c r="R20" s="14"/>
      <c r="S20" s="11"/>
      <c r="T20" s="11"/>
      <c r="U20" s="11"/>
    </row>
    <row r="21" spans="1:21" s="12" customFormat="1" ht="13.5" customHeight="1">
      <c r="A21" s="52" t="s">
        <v>980</v>
      </c>
      <c r="B21" s="53">
        <v>0.12939999999999999</v>
      </c>
      <c r="C21" s="54">
        <v>60519.359799999998</v>
      </c>
      <c r="D21" s="55">
        <v>36611.5196</v>
      </c>
      <c r="E21" s="55">
        <v>50070.479700000004</v>
      </c>
      <c r="F21" s="66">
        <v>96611.879700000005</v>
      </c>
      <c r="G21" s="55">
        <v>139269.67730000001</v>
      </c>
      <c r="H21" s="55">
        <v>78203.977400000003</v>
      </c>
      <c r="I21" s="56">
        <v>19.71</v>
      </c>
      <c r="J21" s="56">
        <v>0.32</v>
      </c>
      <c r="K21" s="56">
        <v>9.11</v>
      </c>
      <c r="L21" s="56">
        <v>174.0635</v>
      </c>
      <c r="M21" s="57" t="s">
        <v>96</v>
      </c>
      <c r="O21" s="13"/>
      <c r="P21" s="13"/>
      <c r="Q21" s="13"/>
      <c r="R21" s="14"/>
      <c r="S21" s="11"/>
      <c r="T21" s="11"/>
      <c r="U21" s="11"/>
    </row>
    <row r="22" spans="1:21" s="12" customFormat="1" ht="13.5" customHeight="1">
      <c r="A22" s="58" t="s">
        <v>105</v>
      </c>
      <c r="B22" s="59">
        <v>6.3253000000000004</v>
      </c>
      <c r="C22" s="60">
        <v>88694.143599999996</v>
      </c>
      <c r="D22" s="61">
        <v>38624.765099999997</v>
      </c>
      <c r="E22" s="61">
        <v>56578.392500000002</v>
      </c>
      <c r="F22" s="66">
        <v>130777.8348</v>
      </c>
      <c r="G22" s="55">
        <v>179603.39180000001</v>
      </c>
      <c r="H22" s="55">
        <v>102919.1149</v>
      </c>
      <c r="I22" s="62">
        <v>18.579999999999998</v>
      </c>
      <c r="J22" s="62">
        <v>1.31</v>
      </c>
      <c r="K22" s="62">
        <v>10.76</v>
      </c>
      <c r="L22" s="62">
        <v>172.36330000000001</v>
      </c>
      <c r="M22" s="63" t="s">
        <v>98</v>
      </c>
      <c r="O22" s="13"/>
      <c r="P22" s="13"/>
      <c r="Q22" s="13"/>
      <c r="R22" s="14"/>
      <c r="S22" s="11"/>
      <c r="T22" s="11"/>
      <c r="U22" s="11"/>
    </row>
    <row r="23" spans="1:21" s="12" customFormat="1" ht="13.5" customHeight="1">
      <c r="A23" s="52" t="s">
        <v>106</v>
      </c>
      <c r="B23" s="53">
        <v>2.1985000000000001</v>
      </c>
      <c r="C23" s="54">
        <v>97383.181500000006</v>
      </c>
      <c r="D23" s="55">
        <v>47945.759100000003</v>
      </c>
      <c r="E23" s="55">
        <v>61720.669399999999</v>
      </c>
      <c r="F23" s="66">
        <v>141948.5367</v>
      </c>
      <c r="G23" s="55">
        <v>188562.3383</v>
      </c>
      <c r="H23" s="55">
        <v>112508.5882</v>
      </c>
      <c r="I23" s="56">
        <v>16.64</v>
      </c>
      <c r="J23" s="56">
        <v>0.66</v>
      </c>
      <c r="K23" s="56">
        <v>10.94</v>
      </c>
      <c r="L23" s="56">
        <v>171.05279999999999</v>
      </c>
      <c r="M23" s="57" t="s">
        <v>98</v>
      </c>
      <c r="O23" s="13"/>
      <c r="P23" s="13"/>
      <c r="Q23" s="13"/>
      <c r="R23" s="14"/>
      <c r="S23" s="11"/>
      <c r="T23" s="11"/>
      <c r="U23" s="11"/>
    </row>
    <row r="24" spans="1:21" s="12" customFormat="1" ht="13.5" customHeight="1">
      <c r="A24" s="52" t="s">
        <v>107</v>
      </c>
      <c r="B24" s="53">
        <v>0.4451</v>
      </c>
      <c r="C24" s="54">
        <v>91423.278600000005</v>
      </c>
      <c r="D24" s="55">
        <v>51356.866199999997</v>
      </c>
      <c r="E24" s="55">
        <v>65183.487399999998</v>
      </c>
      <c r="F24" s="66">
        <v>140945.8346</v>
      </c>
      <c r="G24" s="55">
        <v>179603.39180000001</v>
      </c>
      <c r="H24" s="55">
        <v>111283.451</v>
      </c>
      <c r="I24" s="56">
        <v>23.32</v>
      </c>
      <c r="J24" s="56">
        <v>0.8</v>
      </c>
      <c r="K24" s="56">
        <v>10.64</v>
      </c>
      <c r="L24" s="56">
        <v>171.73769999999999</v>
      </c>
      <c r="M24" s="57" t="s">
        <v>98</v>
      </c>
      <c r="O24" s="13"/>
      <c r="P24" s="13"/>
      <c r="Q24" s="13"/>
      <c r="R24" s="14"/>
      <c r="S24" s="11"/>
      <c r="T24" s="11"/>
      <c r="U24" s="11"/>
    </row>
    <row r="25" spans="1:21" s="12" customFormat="1" ht="13.5" customHeight="1">
      <c r="A25" s="52" t="s">
        <v>108</v>
      </c>
      <c r="B25" s="53">
        <v>0.36099999999999999</v>
      </c>
      <c r="C25" s="54">
        <v>44524.404600000002</v>
      </c>
      <c r="D25" s="55">
        <v>20014.5</v>
      </c>
      <c r="E25" s="55">
        <v>27624.706399999999</v>
      </c>
      <c r="F25" s="66">
        <v>60164.669500000004</v>
      </c>
      <c r="G25" s="55">
        <v>74883.002699999997</v>
      </c>
      <c r="H25" s="55">
        <v>47497.9712</v>
      </c>
      <c r="I25" s="56">
        <v>9.42</v>
      </c>
      <c r="J25" s="56">
        <v>0.89</v>
      </c>
      <c r="K25" s="56">
        <v>9.66</v>
      </c>
      <c r="L25" s="56">
        <v>173.99930000000001</v>
      </c>
      <c r="M25" s="57" t="s">
        <v>96</v>
      </c>
      <c r="O25" s="13"/>
      <c r="P25" s="13"/>
      <c r="Q25" s="13"/>
      <c r="R25" s="14"/>
      <c r="S25" s="11"/>
      <c r="T25" s="11"/>
      <c r="U25" s="11"/>
    </row>
    <row r="26" spans="1:21" s="12" customFormat="1" ht="13.5" customHeight="1">
      <c r="A26" s="52" t="s">
        <v>109</v>
      </c>
      <c r="B26" s="53">
        <v>0.3503</v>
      </c>
      <c r="C26" s="54">
        <v>106585.86749999999</v>
      </c>
      <c r="D26" s="55">
        <v>46496.862500000003</v>
      </c>
      <c r="E26" s="55">
        <v>71276.725900000005</v>
      </c>
      <c r="F26" s="66">
        <v>135955.30729999999</v>
      </c>
      <c r="G26" s="55">
        <v>181148.1189</v>
      </c>
      <c r="H26" s="55">
        <v>112841.9142</v>
      </c>
      <c r="I26" s="56">
        <v>18.29</v>
      </c>
      <c r="J26" s="56">
        <v>0.3</v>
      </c>
      <c r="K26" s="56">
        <v>10.119999999999999</v>
      </c>
      <c r="L26" s="56">
        <v>171.4521</v>
      </c>
      <c r="M26" s="57" t="s">
        <v>92</v>
      </c>
      <c r="O26" s="13"/>
      <c r="P26" s="13"/>
      <c r="Q26" s="13"/>
      <c r="R26" s="14"/>
      <c r="S26" s="11"/>
      <c r="T26" s="11"/>
      <c r="U26" s="11"/>
    </row>
    <row r="27" spans="1:21" s="12" customFormat="1" ht="13.5" customHeight="1">
      <c r="A27" s="52" t="s">
        <v>110</v>
      </c>
      <c r="B27" s="53">
        <v>2.5754999999999999</v>
      </c>
      <c r="C27" s="54">
        <v>93001.705000000002</v>
      </c>
      <c r="D27" s="55">
        <v>38046.6607</v>
      </c>
      <c r="E27" s="55">
        <v>61180.958500000001</v>
      </c>
      <c r="F27" s="66">
        <v>131511.48079999999</v>
      </c>
      <c r="G27" s="55">
        <v>186087.25570000001</v>
      </c>
      <c r="H27" s="55">
        <v>107285.057</v>
      </c>
      <c r="I27" s="56">
        <v>20.95</v>
      </c>
      <c r="J27" s="56">
        <v>2.14</v>
      </c>
      <c r="K27" s="56">
        <v>10.85</v>
      </c>
      <c r="L27" s="56">
        <v>173.29759999999999</v>
      </c>
      <c r="M27" s="57" t="s">
        <v>98</v>
      </c>
      <c r="O27" s="13"/>
      <c r="P27" s="13"/>
      <c r="Q27" s="13"/>
      <c r="R27" s="14"/>
      <c r="S27" s="11"/>
      <c r="T27" s="11"/>
      <c r="U27" s="11"/>
    </row>
    <row r="28" spans="1:21" s="12" customFormat="1" ht="13.5" customHeight="1">
      <c r="A28" s="58" t="s">
        <v>111</v>
      </c>
      <c r="B28" s="59">
        <v>12.3744</v>
      </c>
      <c r="C28" s="60">
        <v>100786.2104</v>
      </c>
      <c r="D28" s="61">
        <v>46050.084900000002</v>
      </c>
      <c r="E28" s="61">
        <v>67686.245200000005</v>
      </c>
      <c r="F28" s="66">
        <v>155052.1176</v>
      </c>
      <c r="G28" s="55">
        <v>241754.38279999999</v>
      </c>
      <c r="H28" s="55">
        <v>130243.6814</v>
      </c>
      <c r="I28" s="62">
        <v>23.9</v>
      </c>
      <c r="J28" s="62">
        <v>0.55000000000000004</v>
      </c>
      <c r="K28" s="62">
        <v>10.35</v>
      </c>
      <c r="L28" s="62">
        <v>172.80950000000001</v>
      </c>
      <c r="M28" s="63" t="s">
        <v>98</v>
      </c>
      <c r="O28" s="13"/>
      <c r="P28" s="13"/>
      <c r="Q28" s="13"/>
      <c r="R28" s="14"/>
      <c r="S28" s="11"/>
      <c r="T28" s="11"/>
      <c r="U28" s="11"/>
    </row>
    <row r="29" spans="1:21" s="12" customFormat="1" ht="13.5" customHeight="1">
      <c r="A29" s="52" t="s">
        <v>112</v>
      </c>
      <c r="B29" s="53">
        <v>2.6103000000000001</v>
      </c>
      <c r="C29" s="54">
        <v>132543.2341</v>
      </c>
      <c r="D29" s="55">
        <v>60876.725700000003</v>
      </c>
      <c r="E29" s="55">
        <v>86963.528200000001</v>
      </c>
      <c r="F29" s="66">
        <v>222398.5606</v>
      </c>
      <c r="G29" s="55">
        <v>341460.54680000001</v>
      </c>
      <c r="H29" s="55">
        <v>173704.1905</v>
      </c>
      <c r="I29" s="56">
        <v>27.52</v>
      </c>
      <c r="J29" s="56">
        <v>0.24</v>
      </c>
      <c r="K29" s="56">
        <v>10.050000000000001</v>
      </c>
      <c r="L29" s="56">
        <v>173.13480000000001</v>
      </c>
      <c r="M29" s="57" t="s">
        <v>92</v>
      </c>
      <c r="O29" s="13"/>
      <c r="P29" s="13"/>
      <c r="Q29" s="13"/>
      <c r="R29" s="14"/>
      <c r="S29" s="11"/>
      <c r="T29" s="11"/>
      <c r="U29" s="11"/>
    </row>
    <row r="30" spans="1:21" s="12" customFormat="1" ht="13.5" customHeight="1">
      <c r="A30" s="52" t="s">
        <v>113</v>
      </c>
      <c r="B30" s="53">
        <v>6.0079000000000002</v>
      </c>
      <c r="C30" s="54">
        <v>95236.113299999997</v>
      </c>
      <c r="D30" s="55">
        <v>44451.347099999999</v>
      </c>
      <c r="E30" s="55">
        <v>65131.395299999996</v>
      </c>
      <c r="F30" s="66">
        <v>144641.1727</v>
      </c>
      <c r="G30" s="55">
        <v>222285.63269999999</v>
      </c>
      <c r="H30" s="55">
        <v>119210.6419</v>
      </c>
      <c r="I30" s="56">
        <v>23.52</v>
      </c>
      <c r="J30" s="56">
        <v>0.59</v>
      </c>
      <c r="K30" s="56">
        <v>10.32</v>
      </c>
      <c r="L30" s="56">
        <v>172.83709999999999</v>
      </c>
      <c r="M30" s="57" t="s">
        <v>98</v>
      </c>
      <c r="O30" s="13"/>
      <c r="P30" s="13"/>
      <c r="Q30" s="13"/>
      <c r="R30" s="14"/>
      <c r="S30" s="11"/>
      <c r="T30" s="11"/>
      <c r="U30" s="11"/>
    </row>
    <row r="31" spans="1:21" s="12" customFormat="1" ht="13.5" customHeight="1">
      <c r="A31" s="52" t="s">
        <v>114</v>
      </c>
      <c r="B31" s="53">
        <v>1.8184</v>
      </c>
      <c r="C31" s="54">
        <v>109510.8636</v>
      </c>
      <c r="D31" s="55">
        <v>50696.3868</v>
      </c>
      <c r="E31" s="55">
        <v>79732.678100000005</v>
      </c>
      <c r="F31" s="66">
        <v>162053.51089999999</v>
      </c>
      <c r="G31" s="55">
        <v>243797.4069</v>
      </c>
      <c r="H31" s="55">
        <v>138481.538</v>
      </c>
      <c r="I31" s="56">
        <v>21.04</v>
      </c>
      <c r="J31" s="56">
        <v>0.75</v>
      </c>
      <c r="K31" s="56">
        <v>10.86</v>
      </c>
      <c r="L31" s="56">
        <v>172.62270000000001</v>
      </c>
      <c r="M31" s="57" t="s">
        <v>92</v>
      </c>
      <c r="O31" s="13"/>
      <c r="P31" s="13"/>
      <c r="Q31" s="13"/>
      <c r="R31" s="14"/>
      <c r="S31" s="11"/>
      <c r="T31" s="11"/>
      <c r="U31" s="11"/>
    </row>
    <row r="32" spans="1:21" s="12" customFormat="1" ht="13.5" customHeight="1">
      <c r="A32" s="52" t="s">
        <v>115</v>
      </c>
      <c r="B32" s="53">
        <v>0.95889999999999997</v>
      </c>
      <c r="C32" s="54">
        <v>84702.206900000005</v>
      </c>
      <c r="D32" s="55">
        <v>47066.933100000002</v>
      </c>
      <c r="E32" s="55">
        <v>60310.909</v>
      </c>
      <c r="F32" s="66">
        <v>110557.63219999999</v>
      </c>
      <c r="G32" s="55">
        <v>159252.56270000001</v>
      </c>
      <c r="H32" s="55">
        <v>97771.361399999994</v>
      </c>
      <c r="I32" s="56">
        <v>19.93</v>
      </c>
      <c r="J32" s="56">
        <v>1.08</v>
      </c>
      <c r="K32" s="56">
        <v>10.82</v>
      </c>
      <c r="L32" s="56">
        <v>173.36170000000001</v>
      </c>
      <c r="M32" s="57" t="s">
        <v>92</v>
      </c>
      <c r="O32" s="13"/>
      <c r="P32" s="13"/>
      <c r="Q32" s="13"/>
      <c r="R32" s="14"/>
      <c r="S32" s="11"/>
      <c r="T32" s="11"/>
      <c r="U32" s="11"/>
    </row>
    <row r="33" spans="1:21" s="12" customFormat="1" ht="13.5" customHeight="1">
      <c r="A33" s="52" t="s">
        <v>1227</v>
      </c>
      <c r="B33" s="53">
        <v>0.15620000000000001</v>
      </c>
      <c r="C33" s="54">
        <v>121850.2086</v>
      </c>
      <c r="D33" s="55">
        <v>56729.0216</v>
      </c>
      <c r="E33" s="55">
        <v>82029.634699999995</v>
      </c>
      <c r="F33" s="66">
        <v>174830.13389999999</v>
      </c>
      <c r="G33" s="55">
        <v>206514.1911</v>
      </c>
      <c r="H33" s="55">
        <v>130928.47749999999</v>
      </c>
      <c r="I33" s="56">
        <v>22.71</v>
      </c>
      <c r="J33" s="56">
        <v>0.68</v>
      </c>
      <c r="K33" s="56">
        <v>9.3699999999999992</v>
      </c>
      <c r="L33" s="56">
        <v>171.8817</v>
      </c>
      <c r="M33" s="57" t="s">
        <v>96</v>
      </c>
      <c r="O33" s="13"/>
      <c r="P33" s="13"/>
      <c r="Q33" s="13"/>
      <c r="R33" s="14"/>
      <c r="S33" s="11"/>
      <c r="T33" s="11"/>
      <c r="U33" s="11"/>
    </row>
    <row r="34" spans="1:21" s="12" customFormat="1" ht="13.5" customHeight="1">
      <c r="A34" s="52" t="s">
        <v>116</v>
      </c>
      <c r="B34" s="53">
        <v>0.2472</v>
      </c>
      <c r="C34" s="54">
        <v>114468.3333</v>
      </c>
      <c r="D34" s="55">
        <v>30413.8825</v>
      </c>
      <c r="E34" s="55">
        <v>61922.665000000001</v>
      </c>
      <c r="F34" s="66">
        <v>202834.0588</v>
      </c>
      <c r="G34" s="55">
        <v>319963.92979999998</v>
      </c>
      <c r="H34" s="55">
        <v>157252.34340000001</v>
      </c>
      <c r="I34" s="56">
        <v>23.67</v>
      </c>
      <c r="J34" s="56">
        <v>0.91</v>
      </c>
      <c r="K34" s="56">
        <v>9.9700000000000006</v>
      </c>
      <c r="L34" s="56">
        <v>171.8801</v>
      </c>
      <c r="M34" s="57" t="s">
        <v>96</v>
      </c>
      <c r="O34" s="13"/>
      <c r="P34" s="13"/>
      <c r="Q34" s="13"/>
      <c r="R34" s="14"/>
      <c r="S34" s="11"/>
      <c r="T34" s="11"/>
      <c r="U34" s="11"/>
    </row>
    <row r="35" spans="1:21" s="12" customFormat="1" ht="13.5" customHeight="1">
      <c r="A35" s="58" t="s">
        <v>117</v>
      </c>
      <c r="B35" s="59">
        <v>3.7892000000000001</v>
      </c>
      <c r="C35" s="60">
        <v>100810.6632</v>
      </c>
      <c r="D35" s="61">
        <v>49046.234400000001</v>
      </c>
      <c r="E35" s="61">
        <v>70178.3652</v>
      </c>
      <c r="F35" s="66">
        <v>153043.06839999999</v>
      </c>
      <c r="G35" s="55">
        <v>213675.00539999999</v>
      </c>
      <c r="H35" s="55">
        <v>124154.05469999999</v>
      </c>
      <c r="I35" s="62">
        <v>18.71</v>
      </c>
      <c r="J35" s="62">
        <v>1.01</v>
      </c>
      <c r="K35" s="62">
        <v>10.87</v>
      </c>
      <c r="L35" s="62">
        <v>171.7979</v>
      </c>
      <c r="M35" s="63" t="s">
        <v>98</v>
      </c>
      <c r="O35" s="13"/>
      <c r="P35" s="13"/>
      <c r="Q35" s="13"/>
      <c r="R35" s="14"/>
      <c r="S35" s="11"/>
      <c r="T35" s="11"/>
      <c r="U35" s="11"/>
    </row>
    <row r="36" spans="1:21" s="12" customFormat="1" ht="13.5" customHeight="1">
      <c r="A36" s="52" t="s">
        <v>118</v>
      </c>
      <c r="B36" s="53">
        <v>0.40410000000000001</v>
      </c>
      <c r="C36" s="54">
        <v>129637.6048</v>
      </c>
      <c r="D36" s="55">
        <v>62217.934000000001</v>
      </c>
      <c r="E36" s="55">
        <v>91125.938599999994</v>
      </c>
      <c r="F36" s="66">
        <v>194862.23689999999</v>
      </c>
      <c r="G36" s="55">
        <v>265005.61099999998</v>
      </c>
      <c r="H36" s="55">
        <v>159054.66250000001</v>
      </c>
      <c r="I36" s="56">
        <v>22.18</v>
      </c>
      <c r="J36" s="56">
        <v>0.67</v>
      </c>
      <c r="K36" s="56">
        <v>10.58</v>
      </c>
      <c r="L36" s="56">
        <v>171.78899999999999</v>
      </c>
      <c r="M36" s="57" t="s">
        <v>98</v>
      </c>
      <c r="O36" s="13"/>
      <c r="P36" s="13"/>
      <c r="Q36" s="13"/>
      <c r="R36" s="14"/>
      <c r="S36" s="11"/>
      <c r="T36" s="11"/>
      <c r="U36" s="11"/>
    </row>
    <row r="37" spans="1:21" s="12" customFormat="1" ht="13.5" customHeight="1">
      <c r="A37" s="52" t="s">
        <v>119</v>
      </c>
      <c r="B37" s="53">
        <v>1.4373</v>
      </c>
      <c r="C37" s="54">
        <v>110840.52929999999</v>
      </c>
      <c r="D37" s="55">
        <v>61945.170899999997</v>
      </c>
      <c r="E37" s="55">
        <v>78620.221699999995</v>
      </c>
      <c r="F37" s="66">
        <v>164877.60500000001</v>
      </c>
      <c r="G37" s="55">
        <v>231071.89509999999</v>
      </c>
      <c r="H37" s="55">
        <v>134935.22709999999</v>
      </c>
      <c r="I37" s="56">
        <v>18.850000000000001</v>
      </c>
      <c r="J37" s="56">
        <v>1.31</v>
      </c>
      <c r="K37" s="56">
        <v>11.19</v>
      </c>
      <c r="L37" s="56">
        <v>170.8561</v>
      </c>
      <c r="M37" s="57" t="s">
        <v>98</v>
      </c>
      <c r="O37" s="13"/>
      <c r="P37" s="13"/>
      <c r="Q37" s="13"/>
      <c r="R37" s="14"/>
      <c r="S37" s="11"/>
      <c r="T37" s="11"/>
      <c r="U37" s="11"/>
    </row>
    <row r="38" spans="1:21" s="12" customFormat="1" ht="13.5" customHeight="1">
      <c r="A38" s="52" t="s">
        <v>120</v>
      </c>
      <c r="B38" s="53">
        <v>0.58240000000000003</v>
      </c>
      <c r="C38" s="54">
        <v>89437.788799999995</v>
      </c>
      <c r="D38" s="55">
        <v>51693.928399999997</v>
      </c>
      <c r="E38" s="55">
        <v>63764.706700000002</v>
      </c>
      <c r="F38" s="66">
        <v>128128.2399</v>
      </c>
      <c r="G38" s="55">
        <v>197800.25440000001</v>
      </c>
      <c r="H38" s="55">
        <v>108085.0404</v>
      </c>
      <c r="I38" s="56">
        <v>14.84</v>
      </c>
      <c r="J38" s="56">
        <v>0.82</v>
      </c>
      <c r="K38" s="56">
        <v>10.82</v>
      </c>
      <c r="L38" s="56">
        <v>174.39920000000001</v>
      </c>
      <c r="M38" s="57" t="s">
        <v>98</v>
      </c>
      <c r="O38" s="13"/>
      <c r="P38" s="13"/>
      <c r="Q38" s="13"/>
      <c r="R38" s="14"/>
      <c r="S38" s="11"/>
      <c r="T38" s="11"/>
      <c r="U38" s="11"/>
    </row>
    <row r="39" spans="1:21" s="12" customFormat="1" ht="13.5" customHeight="1">
      <c r="A39" s="52" t="s">
        <v>121</v>
      </c>
      <c r="B39" s="53">
        <v>1.0999000000000001</v>
      </c>
      <c r="C39" s="54">
        <v>100927.19100000001</v>
      </c>
      <c r="D39" s="55">
        <v>52702.2353</v>
      </c>
      <c r="E39" s="55">
        <v>73110.608099999998</v>
      </c>
      <c r="F39" s="66">
        <v>141791.18599999999</v>
      </c>
      <c r="G39" s="55">
        <v>201810.81140000001</v>
      </c>
      <c r="H39" s="55">
        <v>123582.94040000001</v>
      </c>
      <c r="I39" s="56">
        <v>18.989999999999998</v>
      </c>
      <c r="J39" s="56">
        <v>0.94</v>
      </c>
      <c r="K39" s="56">
        <v>10.69</v>
      </c>
      <c r="L39" s="56">
        <v>171.12129999999999</v>
      </c>
      <c r="M39" s="57" t="s">
        <v>92</v>
      </c>
      <c r="O39" s="13"/>
      <c r="P39" s="13"/>
      <c r="Q39" s="13"/>
      <c r="R39" s="14"/>
      <c r="S39" s="11"/>
      <c r="T39" s="11"/>
      <c r="U39" s="11"/>
    </row>
    <row r="40" spans="1:21" s="12" customFormat="1" ht="13.5" customHeight="1">
      <c r="A40" s="58" t="s">
        <v>122</v>
      </c>
      <c r="B40" s="59">
        <v>2.7113</v>
      </c>
      <c r="C40" s="60">
        <v>56439.4211</v>
      </c>
      <c r="D40" s="61">
        <v>35200.707000000002</v>
      </c>
      <c r="E40" s="61">
        <v>48723.621800000001</v>
      </c>
      <c r="F40" s="66">
        <v>92669.560500000007</v>
      </c>
      <c r="G40" s="55">
        <v>116042.47100000001</v>
      </c>
      <c r="H40" s="55">
        <v>76670.388300000006</v>
      </c>
      <c r="I40" s="62">
        <v>22.03</v>
      </c>
      <c r="J40" s="62">
        <v>0.5</v>
      </c>
      <c r="K40" s="62">
        <v>9.4700000000000006</v>
      </c>
      <c r="L40" s="62">
        <v>173.07130000000001</v>
      </c>
      <c r="M40" s="63" t="s">
        <v>96</v>
      </c>
      <c r="O40" s="13"/>
      <c r="P40" s="13"/>
      <c r="Q40" s="13"/>
      <c r="R40" s="14"/>
      <c r="S40" s="11"/>
      <c r="T40" s="11"/>
      <c r="U40" s="11"/>
    </row>
    <row r="41" spans="1:21" s="12" customFormat="1" ht="13.5" customHeight="1">
      <c r="A41" s="52" t="s">
        <v>123</v>
      </c>
      <c r="B41" s="53">
        <v>1.6307</v>
      </c>
      <c r="C41" s="54">
        <v>55386.2817</v>
      </c>
      <c r="D41" s="55">
        <v>39320.445899999999</v>
      </c>
      <c r="E41" s="55">
        <v>47383.729800000001</v>
      </c>
      <c r="F41" s="66">
        <v>79653.4427</v>
      </c>
      <c r="G41" s="55">
        <v>109676.5102</v>
      </c>
      <c r="H41" s="55">
        <v>72488.514800000004</v>
      </c>
      <c r="I41" s="56">
        <v>20.21</v>
      </c>
      <c r="J41" s="56">
        <v>0.7</v>
      </c>
      <c r="K41" s="56">
        <v>9.2200000000000006</v>
      </c>
      <c r="L41" s="56">
        <v>174.4572</v>
      </c>
      <c r="M41" s="57" t="s">
        <v>92</v>
      </c>
      <c r="O41" s="13"/>
      <c r="P41" s="13"/>
      <c r="Q41" s="13"/>
      <c r="R41" s="14"/>
      <c r="S41" s="11"/>
      <c r="T41" s="11"/>
      <c r="U41" s="11"/>
    </row>
    <row r="42" spans="1:21" s="12" customFormat="1" ht="13.5" customHeight="1">
      <c r="A42" s="52" t="s">
        <v>124</v>
      </c>
      <c r="B42" s="53">
        <v>0.33389999999999997</v>
      </c>
      <c r="C42" s="54">
        <v>72547.412899999996</v>
      </c>
      <c r="D42" s="55">
        <v>36100.228600000002</v>
      </c>
      <c r="E42" s="55">
        <v>50410.900699999998</v>
      </c>
      <c r="F42" s="66">
        <v>95936.042199999996</v>
      </c>
      <c r="G42" s="55">
        <v>106848.48360000001</v>
      </c>
      <c r="H42" s="55">
        <v>75068.471600000004</v>
      </c>
      <c r="I42" s="56">
        <v>21.46</v>
      </c>
      <c r="J42" s="56">
        <v>0.05</v>
      </c>
      <c r="K42" s="56">
        <v>9.92</v>
      </c>
      <c r="L42" s="56">
        <v>173.52789999999999</v>
      </c>
      <c r="M42" s="57" t="s">
        <v>96</v>
      </c>
      <c r="O42" s="13"/>
      <c r="P42" s="13"/>
      <c r="Q42" s="13"/>
      <c r="R42" s="14"/>
      <c r="S42" s="11"/>
      <c r="T42" s="11"/>
      <c r="U42" s="11"/>
    </row>
    <row r="43" spans="1:21" s="12" customFormat="1" ht="13.5" customHeight="1">
      <c r="A43" s="52" t="s">
        <v>125</v>
      </c>
      <c r="B43" s="53">
        <v>0.26150000000000001</v>
      </c>
      <c r="C43" s="54">
        <v>90122.756599999993</v>
      </c>
      <c r="D43" s="55">
        <v>71478.049199999994</v>
      </c>
      <c r="E43" s="55">
        <v>78246.138500000001</v>
      </c>
      <c r="F43" s="66">
        <v>110234.14870000001</v>
      </c>
      <c r="G43" s="55">
        <v>155154.99770000001</v>
      </c>
      <c r="H43" s="55">
        <v>102162.42019999999</v>
      </c>
      <c r="I43" s="56">
        <v>31.44</v>
      </c>
      <c r="J43" s="56">
        <v>0.56000000000000005</v>
      </c>
      <c r="K43" s="56">
        <v>10.45</v>
      </c>
      <c r="L43" s="56">
        <v>164.34790000000001</v>
      </c>
      <c r="M43" s="57" t="s">
        <v>98</v>
      </c>
      <c r="O43" s="13"/>
      <c r="P43" s="13"/>
      <c r="Q43" s="13"/>
      <c r="R43" s="14"/>
      <c r="S43" s="11"/>
      <c r="T43" s="11"/>
      <c r="U43" s="11"/>
    </row>
    <row r="44" spans="1:21" s="12" customFormat="1" ht="13.5" customHeight="1">
      <c r="A44" s="58" t="s">
        <v>126</v>
      </c>
      <c r="B44" s="59">
        <v>16.5824</v>
      </c>
      <c r="C44" s="60">
        <v>92985.1247</v>
      </c>
      <c r="D44" s="61">
        <v>45920.183100000002</v>
      </c>
      <c r="E44" s="61">
        <v>64467.408199999998</v>
      </c>
      <c r="F44" s="66">
        <v>136573.71969999999</v>
      </c>
      <c r="G44" s="55">
        <v>196405.38200000001</v>
      </c>
      <c r="H44" s="55">
        <v>113564.28630000001</v>
      </c>
      <c r="I44" s="62">
        <v>21.36</v>
      </c>
      <c r="J44" s="62">
        <v>0.92</v>
      </c>
      <c r="K44" s="62">
        <v>10.55</v>
      </c>
      <c r="L44" s="62">
        <v>170.1508</v>
      </c>
      <c r="M44" s="63" t="s">
        <v>98</v>
      </c>
      <c r="O44" s="13"/>
      <c r="P44" s="13"/>
      <c r="Q44" s="13"/>
      <c r="R44" s="14"/>
      <c r="S44" s="11"/>
      <c r="T44" s="11"/>
      <c r="U44" s="11"/>
    </row>
    <row r="45" spans="1:21" s="12" customFormat="1" ht="13.5" customHeight="1">
      <c r="A45" s="52" t="s">
        <v>127</v>
      </c>
      <c r="B45" s="53">
        <v>4.0919999999999996</v>
      </c>
      <c r="C45" s="54">
        <v>126782.91650000001</v>
      </c>
      <c r="D45" s="55">
        <v>50651.470200000003</v>
      </c>
      <c r="E45" s="55">
        <v>82349.662400000001</v>
      </c>
      <c r="F45" s="66">
        <v>179182.2206</v>
      </c>
      <c r="G45" s="55">
        <v>280270.26280000003</v>
      </c>
      <c r="H45" s="55">
        <v>153414.97690000001</v>
      </c>
      <c r="I45" s="56">
        <v>25</v>
      </c>
      <c r="J45" s="56">
        <v>0.66</v>
      </c>
      <c r="K45" s="56">
        <v>10.65</v>
      </c>
      <c r="L45" s="56">
        <v>170.00819999999999</v>
      </c>
      <c r="M45" s="57" t="s">
        <v>98</v>
      </c>
      <c r="O45" s="13"/>
      <c r="P45" s="13"/>
      <c r="Q45" s="13"/>
      <c r="R45" s="14"/>
      <c r="S45" s="11"/>
      <c r="T45" s="11"/>
      <c r="U45" s="11"/>
    </row>
    <row r="46" spans="1:21" s="12" customFormat="1" ht="13.5" customHeight="1">
      <c r="A46" s="52" t="s">
        <v>128</v>
      </c>
      <c r="B46" s="53">
        <v>10.135</v>
      </c>
      <c r="C46" s="54">
        <v>82128.921300000002</v>
      </c>
      <c r="D46" s="55">
        <v>40384.621599999999</v>
      </c>
      <c r="E46" s="55">
        <v>59151.374100000001</v>
      </c>
      <c r="F46" s="66">
        <v>119838.83349999999</v>
      </c>
      <c r="G46" s="55">
        <v>168840.54019999999</v>
      </c>
      <c r="H46" s="55">
        <v>97223.619300000006</v>
      </c>
      <c r="I46" s="56">
        <v>19.170000000000002</v>
      </c>
      <c r="J46" s="56">
        <v>0.78</v>
      </c>
      <c r="K46" s="56">
        <v>10.46</v>
      </c>
      <c r="L46" s="56">
        <v>170.67259999999999</v>
      </c>
      <c r="M46" s="57" t="s">
        <v>98</v>
      </c>
      <c r="O46" s="13"/>
      <c r="P46" s="13"/>
      <c r="Q46" s="13"/>
      <c r="R46" s="14"/>
      <c r="S46" s="11"/>
      <c r="T46" s="11"/>
      <c r="U46" s="11"/>
    </row>
    <row r="47" spans="1:21" s="12" customFormat="1" ht="13.5" customHeight="1">
      <c r="A47" s="52" t="s">
        <v>129</v>
      </c>
      <c r="B47" s="53">
        <v>1.4204000000000001</v>
      </c>
      <c r="C47" s="54">
        <v>110101.3422</v>
      </c>
      <c r="D47" s="55">
        <v>65492.321199999998</v>
      </c>
      <c r="E47" s="55">
        <v>86283.996100000004</v>
      </c>
      <c r="F47" s="66">
        <v>149800.8131</v>
      </c>
      <c r="G47" s="55">
        <v>199637.3854</v>
      </c>
      <c r="H47" s="55">
        <v>126930.85159999999</v>
      </c>
      <c r="I47" s="56">
        <v>21.22</v>
      </c>
      <c r="J47" s="56">
        <v>1.95</v>
      </c>
      <c r="K47" s="56">
        <v>11.03</v>
      </c>
      <c r="L47" s="56">
        <v>165.2602</v>
      </c>
      <c r="M47" s="57" t="s">
        <v>98</v>
      </c>
      <c r="O47" s="13"/>
      <c r="P47" s="13"/>
      <c r="Q47" s="13"/>
      <c r="R47" s="14"/>
      <c r="S47" s="11"/>
      <c r="T47" s="11"/>
      <c r="U47" s="11"/>
    </row>
    <row r="48" spans="1:21" s="12" customFormat="1" ht="13.5" customHeight="1">
      <c r="A48" s="52" t="s">
        <v>130</v>
      </c>
      <c r="B48" s="53">
        <v>0.23480000000000001</v>
      </c>
      <c r="C48" s="54">
        <v>84256.002600000007</v>
      </c>
      <c r="D48" s="55">
        <v>58793.304100000001</v>
      </c>
      <c r="E48" s="55">
        <v>65639.430900000007</v>
      </c>
      <c r="F48" s="66">
        <v>123027.0554</v>
      </c>
      <c r="G48" s="55">
        <v>196823.74900000001</v>
      </c>
      <c r="H48" s="55">
        <v>105011.8806</v>
      </c>
      <c r="I48" s="56">
        <v>27.87</v>
      </c>
      <c r="J48" s="56">
        <v>1.01</v>
      </c>
      <c r="K48" s="56">
        <v>11.43</v>
      </c>
      <c r="L48" s="56">
        <v>165.7047</v>
      </c>
      <c r="M48" s="57" t="s">
        <v>96</v>
      </c>
      <c r="O48" s="13"/>
      <c r="P48" s="13"/>
      <c r="Q48" s="13"/>
      <c r="R48" s="14"/>
      <c r="S48" s="11"/>
      <c r="T48" s="11"/>
      <c r="U48" s="11"/>
    </row>
    <row r="49" spans="1:21" s="12" customFormat="1" ht="13.5" customHeight="1">
      <c r="A49" s="52" t="s">
        <v>131</v>
      </c>
      <c r="B49" s="53">
        <v>0.51319999999999999</v>
      </c>
      <c r="C49" s="54">
        <v>81411.510999999999</v>
      </c>
      <c r="D49" s="55">
        <v>55299.334499999997</v>
      </c>
      <c r="E49" s="55">
        <v>66456.197</v>
      </c>
      <c r="F49" s="66">
        <v>103852.55349999999</v>
      </c>
      <c r="G49" s="55">
        <v>152188.0649</v>
      </c>
      <c r="H49" s="55">
        <v>95216.537299999996</v>
      </c>
      <c r="I49" s="56">
        <v>19.059999999999999</v>
      </c>
      <c r="J49" s="56">
        <v>3.17</v>
      </c>
      <c r="K49" s="56">
        <v>9.4600000000000009</v>
      </c>
      <c r="L49" s="56">
        <v>175.70820000000001</v>
      </c>
      <c r="M49" s="57" t="s">
        <v>92</v>
      </c>
      <c r="O49" s="13"/>
      <c r="P49" s="13"/>
      <c r="Q49" s="13"/>
      <c r="R49" s="14"/>
      <c r="S49" s="11"/>
      <c r="T49" s="11"/>
      <c r="U49" s="11"/>
    </row>
    <row r="50" spans="1:21" s="12" customFormat="1" ht="13.5" customHeight="1">
      <c r="A50" s="58" t="s">
        <v>132</v>
      </c>
      <c r="B50" s="59">
        <v>0.29609999999999997</v>
      </c>
      <c r="C50" s="60">
        <v>85688.1057</v>
      </c>
      <c r="D50" s="61">
        <v>54068.455000000002</v>
      </c>
      <c r="E50" s="61">
        <v>69091.995299999995</v>
      </c>
      <c r="F50" s="66">
        <v>114029.0836</v>
      </c>
      <c r="G50" s="55">
        <v>159668.2813</v>
      </c>
      <c r="H50" s="55">
        <v>100195.7778</v>
      </c>
      <c r="I50" s="62">
        <v>24.16</v>
      </c>
      <c r="J50" s="62">
        <v>1.31</v>
      </c>
      <c r="K50" s="62">
        <v>12.26</v>
      </c>
      <c r="L50" s="62">
        <v>167.49010000000001</v>
      </c>
      <c r="M50" s="63" t="s">
        <v>98</v>
      </c>
      <c r="O50" s="13"/>
      <c r="P50" s="13"/>
      <c r="Q50" s="13"/>
      <c r="R50" s="14"/>
      <c r="S50" s="11"/>
      <c r="T50" s="11"/>
      <c r="U50" s="11"/>
    </row>
    <row r="51" spans="1:21" s="12" customFormat="1" ht="13.5" customHeight="1">
      <c r="A51" s="52" t="s">
        <v>133</v>
      </c>
      <c r="B51" s="53">
        <v>0.2442</v>
      </c>
      <c r="C51" s="54">
        <v>81993.254100000006</v>
      </c>
      <c r="D51" s="55">
        <v>53857.439100000003</v>
      </c>
      <c r="E51" s="55">
        <v>67993.817500000005</v>
      </c>
      <c r="F51" s="66">
        <v>107237.3515</v>
      </c>
      <c r="G51" s="55">
        <v>134679.85130000001</v>
      </c>
      <c r="H51" s="55">
        <v>90030.171300000002</v>
      </c>
      <c r="I51" s="56">
        <v>23.76</v>
      </c>
      <c r="J51" s="56">
        <v>1.38</v>
      </c>
      <c r="K51" s="56">
        <v>12.54</v>
      </c>
      <c r="L51" s="56">
        <v>167.81229999999999</v>
      </c>
      <c r="M51" s="57" t="s">
        <v>98</v>
      </c>
      <c r="O51" s="13"/>
      <c r="P51" s="13"/>
      <c r="Q51" s="13"/>
      <c r="R51" s="14"/>
      <c r="S51" s="11"/>
      <c r="T51" s="11"/>
      <c r="U51" s="11"/>
    </row>
    <row r="52" spans="1:21" s="12" customFormat="1" ht="13.5" customHeight="1">
      <c r="A52" s="58" t="s">
        <v>134</v>
      </c>
      <c r="B52" s="59">
        <v>6.3319999999999999</v>
      </c>
      <c r="C52" s="60">
        <v>74106.520799999998</v>
      </c>
      <c r="D52" s="61">
        <v>37052.2834</v>
      </c>
      <c r="E52" s="61">
        <v>50617.5389</v>
      </c>
      <c r="F52" s="66">
        <v>107301.3199</v>
      </c>
      <c r="G52" s="55">
        <v>149663.60569999999</v>
      </c>
      <c r="H52" s="55">
        <v>89356.650299999994</v>
      </c>
      <c r="I52" s="62">
        <v>24.79</v>
      </c>
      <c r="J52" s="62">
        <v>0.63</v>
      </c>
      <c r="K52" s="62">
        <v>9.99</v>
      </c>
      <c r="L52" s="62">
        <v>174.26439999999999</v>
      </c>
      <c r="M52" s="63" t="s">
        <v>92</v>
      </c>
      <c r="O52" s="13"/>
      <c r="P52" s="13"/>
      <c r="Q52" s="13"/>
      <c r="R52" s="14"/>
      <c r="S52" s="11"/>
      <c r="T52" s="11"/>
      <c r="U52" s="11"/>
    </row>
    <row r="53" spans="1:21" s="12" customFormat="1" ht="13.5" customHeight="1">
      <c r="A53" s="52" t="s">
        <v>135</v>
      </c>
      <c r="B53" s="53">
        <v>0.79779999999999995</v>
      </c>
      <c r="C53" s="54">
        <v>116587.2064</v>
      </c>
      <c r="D53" s="55">
        <v>59850.4902</v>
      </c>
      <c r="E53" s="55">
        <v>83469.505300000004</v>
      </c>
      <c r="F53" s="66">
        <v>177590.38389999999</v>
      </c>
      <c r="G53" s="55">
        <v>315188.51939999999</v>
      </c>
      <c r="H53" s="55">
        <v>150890.36230000001</v>
      </c>
      <c r="I53" s="56">
        <v>36.86</v>
      </c>
      <c r="J53" s="56">
        <v>0.12</v>
      </c>
      <c r="K53" s="56">
        <v>9.4600000000000009</v>
      </c>
      <c r="L53" s="56">
        <v>173.88650000000001</v>
      </c>
      <c r="M53" s="57" t="s">
        <v>92</v>
      </c>
      <c r="O53" s="13"/>
      <c r="P53" s="13"/>
      <c r="Q53" s="13"/>
      <c r="R53" s="14"/>
      <c r="S53" s="11"/>
      <c r="T53" s="11"/>
      <c r="U53" s="11"/>
    </row>
    <row r="54" spans="1:21" s="12" customFormat="1" ht="13.5" customHeight="1">
      <c r="A54" s="52" t="s">
        <v>136</v>
      </c>
      <c r="B54" s="53">
        <v>1.4174</v>
      </c>
      <c r="C54" s="54">
        <v>78645.205000000002</v>
      </c>
      <c r="D54" s="55">
        <v>49304.696199999998</v>
      </c>
      <c r="E54" s="55">
        <v>59357.986599999997</v>
      </c>
      <c r="F54" s="66">
        <v>105313.004</v>
      </c>
      <c r="G54" s="55">
        <v>139090.08780000001</v>
      </c>
      <c r="H54" s="55">
        <v>88315.652199999997</v>
      </c>
      <c r="I54" s="56">
        <v>27.06</v>
      </c>
      <c r="J54" s="56">
        <v>0.6</v>
      </c>
      <c r="K54" s="56">
        <v>9.9499999999999993</v>
      </c>
      <c r="L54" s="56">
        <v>174.839</v>
      </c>
      <c r="M54" s="57" t="s">
        <v>92</v>
      </c>
      <c r="O54" s="13"/>
      <c r="P54" s="13"/>
      <c r="Q54" s="13"/>
      <c r="R54" s="14"/>
      <c r="S54" s="11"/>
      <c r="T54" s="11"/>
      <c r="U54" s="11"/>
    </row>
    <row r="55" spans="1:21" s="12" customFormat="1" ht="13.5" customHeight="1">
      <c r="A55" s="52" t="s">
        <v>137</v>
      </c>
      <c r="B55" s="53">
        <v>2.7143000000000002</v>
      </c>
      <c r="C55" s="54">
        <v>63027.7143</v>
      </c>
      <c r="D55" s="55">
        <v>28508.272700000001</v>
      </c>
      <c r="E55" s="55">
        <v>44789.892200000002</v>
      </c>
      <c r="F55" s="66">
        <v>99771.202600000004</v>
      </c>
      <c r="G55" s="55">
        <v>133019.75409999999</v>
      </c>
      <c r="H55" s="55">
        <v>77109.396699999998</v>
      </c>
      <c r="I55" s="56">
        <v>20.57</v>
      </c>
      <c r="J55" s="56">
        <v>1.05</v>
      </c>
      <c r="K55" s="56">
        <v>10.64</v>
      </c>
      <c r="L55" s="56">
        <v>174.2945</v>
      </c>
      <c r="M55" s="57" t="s">
        <v>92</v>
      </c>
      <c r="O55" s="13"/>
      <c r="P55" s="13"/>
      <c r="Q55" s="13"/>
      <c r="R55" s="14"/>
      <c r="S55" s="11"/>
      <c r="T55" s="11"/>
      <c r="U55" s="11"/>
    </row>
    <row r="56" spans="1:21" s="12" customFormat="1" ht="13.5" customHeight="1">
      <c r="A56" s="52" t="s">
        <v>138</v>
      </c>
      <c r="B56" s="53">
        <v>0.49569999999999997</v>
      </c>
      <c r="C56" s="54">
        <v>73286.050700000007</v>
      </c>
      <c r="D56" s="55">
        <v>44133.94</v>
      </c>
      <c r="E56" s="55">
        <v>60492.197999999997</v>
      </c>
      <c r="F56" s="66">
        <v>106680.57799999999</v>
      </c>
      <c r="G56" s="55">
        <v>192547.21650000001</v>
      </c>
      <c r="H56" s="55">
        <v>97178.281199999998</v>
      </c>
      <c r="I56" s="56">
        <v>16.22</v>
      </c>
      <c r="J56" s="56">
        <v>0.75</v>
      </c>
      <c r="K56" s="56">
        <v>10</v>
      </c>
      <c r="L56" s="56">
        <v>173.88409999999999</v>
      </c>
      <c r="M56" s="57" t="s">
        <v>92</v>
      </c>
      <c r="O56" s="13"/>
      <c r="P56" s="13"/>
      <c r="Q56" s="13"/>
      <c r="R56" s="14"/>
      <c r="S56" s="11"/>
      <c r="T56" s="11"/>
      <c r="U56" s="11"/>
    </row>
    <row r="57" spans="1:21" s="12" customFormat="1" ht="13.5" customHeight="1">
      <c r="A57" s="58" t="s">
        <v>139</v>
      </c>
      <c r="B57" s="59">
        <v>9.7120999999999995</v>
      </c>
      <c r="C57" s="60">
        <v>74871.748099999997</v>
      </c>
      <c r="D57" s="61">
        <v>40075.090499999998</v>
      </c>
      <c r="E57" s="61">
        <v>54484.9159</v>
      </c>
      <c r="F57" s="66">
        <v>107363.44010000001</v>
      </c>
      <c r="G57" s="55">
        <v>158322.19039999999</v>
      </c>
      <c r="H57" s="55">
        <v>91120.533800000005</v>
      </c>
      <c r="I57" s="62">
        <v>18.2</v>
      </c>
      <c r="J57" s="62">
        <v>1.42</v>
      </c>
      <c r="K57" s="62">
        <v>11.69</v>
      </c>
      <c r="L57" s="62">
        <v>172.32599999999999</v>
      </c>
      <c r="M57" s="63" t="s">
        <v>98</v>
      </c>
      <c r="O57" s="13"/>
      <c r="P57" s="13"/>
      <c r="Q57" s="13"/>
      <c r="R57" s="14"/>
      <c r="S57" s="11"/>
      <c r="T57" s="11"/>
      <c r="U57" s="11"/>
    </row>
    <row r="58" spans="1:21" s="12" customFormat="1" ht="13.5" customHeight="1">
      <c r="A58" s="52" t="s">
        <v>140</v>
      </c>
      <c r="B58" s="53">
        <v>1.9652000000000001</v>
      </c>
      <c r="C58" s="54">
        <v>87754.142300000007</v>
      </c>
      <c r="D58" s="55">
        <v>36715.292399999998</v>
      </c>
      <c r="E58" s="55">
        <v>61253.050900000002</v>
      </c>
      <c r="F58" s="66">
        <v>134637.46460000001</v>
      </c>
      <c r="G58" s="55">
        <v>199240.04180000001</v>
      </c>
      <c r="H58" s="55">
        <v>111141.9319</v>
      </c>
      <c r="I58" s="56">
        <v>16.23</v>
      </c>
      <c r="J58" s="56">
        <v>0.57999999999999996</v>
      </c>
      <c r="K58" s="56">
        <v>10.48</v>
      </c>
      <c r="L58" s="56">
        <v>171.64850000000001</v>
      </c>
      <c r="M58" s="57" t="s">
        <v>98</v>
      </c>
      <c r="O58" s="13"/>
      <c r="P58" s="13"/>
      <c r="Q58" s="13"/>
      <c r="R58" s="14"/>
      <c r="S58" s="11"/>
      <c r="T58" s="11"/>
      <c r="U58" s="11"/>
    </row>
    <row r="59" spans="1:21" s="12" customFormat="1" ht="13.5" customHeight="1">
      <c r="A59" s="52" t="s">
        <v>141</v>
      </c>
      <c r="B59" s="53">
        <v>1.7244999999999999</v>
      </c>
      <c r="C59" s="54">
        <v>56686.788500000002</v>
      </c>
      <c r="D59" s="55">
        <v>37977.161</v>
      </c>
      <c r="E59" s="55">
        <v>43074.084999999999</v>
      </c>
      <c r="F59" s="66">
        <v>77472.435200000007</v>
      </c>
      <c r="G59" s="55">
        <v>116022.4327</v>
      </c>
      <c r="H59" s="55">
        <v>69019.684800000003</v>
      </c>
      <c r="I59" s="56">
        <v>16.68</v>
      </c>
      <c r="J59" s="56">
        <v>2.5099999999999998</v>
      </c>
      <c r="K59" s="56">
        <v>10.76</v>
      </c>
      <c r="L59" s="56">
        <v>175.68180000000001</v>
      </c>
      <c r="M59" s="57" t="s">
        <v>98</v>
      </c>
      <c r="O59" s="13"/>
      <c r="P59" s="13"/>
      <c r="Q59" s="13"/>
      <c r="R59" s="14"/>
      <c r="S59" s="11"/>
      <c r="T59" s="11"/>
      <c r="U59" s="11"/>
    </row>
    <row r="60" spans="1:21" s="12" customFormat="1" ht="13.5" customHeight="1">
      <c r="A60" s="52" t="s">
        <v>142</v>
      </c>
      <c r="B60" s="53">
        <v>3.3252999999999999</v>
      </c>
      <c r="C60" s="54">
        <v>76200.459900000002</v>
      </c>
      <c r="D60" s="55">
        <v>43398.9424</v>
      </c>
      <c r="E60" s="55">
        <v>60022.639900000002</v>
      </c>
      <c r="F60" s="66">
        <v>98528.832699999999</v>
      </c>
      <c r="G60" s="55">
        <v>141115.34770000001</v>
      </c>
      <c r="H60" s="55">
        <v>86628.585099999997</v>
      </c>
      <c r="I60" s="56">
        <v>20.99</v>
      </c>
      <c r="J60" s="56">
        <v>2.12</v>
      </c>
      <c r="K60" s="56">
        <v>13.86</v>
      </c>
      <c r="L60" s="56">
        <v>170.0849</v>
      </c>
      <c r="M60" s="57" t="s">
        <v>98</v>
      </c>
      <c r="O60" s="13"/>
      <c r="P60" s="13"/>
      <c r="Q60" s="13"/>
      <c r="R60" s="14"/>
      <c r="S60" s="11"/>
      <c r="T60" s="11"/>
      <c r="U60" s="11"/>
    </row>
    <row r="61" spans="1:21" s="12" customFormat="1" ht="13.5" customHeight="1">
      <c r="A61" s="52" t="s">
        <v>143</v>
      </c>
      <c r="B61" s="53">
        <v>0.24510000000000001</v>
      </c>
      <c r="C61" s="54">
        <v>74811.121299999999</v>
      </c>
      <c r="D61" s="55">
        <v>51261.658600000002</v>
      </c>
      <c r="E61" s="55">
        <v>59881.516600000003</v>
      </c>
      <c r="F61" s="66">
        <v>94047.749200000006</v>
      </c>
      <c r="G61" s="55">
        <v>140858.56940000001</v>
      </c>
      <c r="H61" s="55">
        <v>86977.141499999998</v>
      </c>
      <c r="I61" s="56">
        <v>21.21</v>
      </c>
      <c r="J61" s="56">
        <v>7.0000000000000007E-2</v>
      </c>
      <c r="K61" s="56">
        <v>10.39</v>
      </c>
      <c r="L61" s="56">
        <v>174.80369999999999</v>
      </c>
      <c r="M61" s="57" t="s">
        <v>144</v>
      </c>
      <c r="O61" s="13"/>
      <c r="P61" s="13"/>
      <c r="Q61" s="13"/>
      <c r="R61" s="14"/>
      <c r="S61" s="11"/>
      <c r="T61" s="11"/>
      <c r="U61" s="11"/>
    </row>
    <row r="62" spans="1:21" s="12" customFormat="1" ht="13.5" customHeight="1">
      <c r="A62" s="52" t="s">
        <v>145</v>
      </c>
      <c r="B62" s="53">
        <v>2.2593999999999999</v>
      </c>
      <c r="C62" s="54">
        <v>77934.201000000001</v>
      </c>
      <c r="D62" s="55">
        <v>41609.688399999999</v>
      </c>
      <c r="E62" s="55">
        <v>57636.813699999999</v>
      </c>
      <c r="F62" s="66">
        <v>118216.00509999999</v>
      </c>
      <c r="G62" s="55">
        <v>180880.24849999999</v>
      </c>
      <c r="H62" s="55">
        <v>97610.907699999996</v>
      </c>
      <c r="I62" s="56">
        <v>17.54</v>
      </c>
      <c r="J62" s="56">
        <v>0.9</v>
      </c>
      <c r="K62" s="56">
        <v>10.93</v>
      </c>
      <c r="L62" s="56">
        <v>173.17410000000001</v>
      </c>
      <c r="M62" s="57" t="s">
        <v>92</v>
      </c>
      <c r="O62" s="13"/>
      <c r="P62" s="13"/>
      <c r="Q62" s="13"/>
      <c r="R62" s="14"/>
      <c r="S62" s="11"/>
      <c r="T62" s="11"/>
      <c r="U62" s="11"/>
    </row>
    <row r="63" spans="1:21" s="12" customFormat="1" ht="13.5" customHeight="1">
      <c r="A63" s="58" t="s">
        <v>146</v>
      </c>
      <c r="B63" s="59">
        <v>7.0045999999999999</v>
      </c>
      <c r="C63" s="60">
        <v>132871.9473</v>
      </c>
      <c r="D63" s="61">
        <v>62190.8033</v>
      </c>
      <c r="E63" s="61">
        <v>87855.879100000006</v>
      </c>
      <c r="F63" s="66">
        <v>191958.6691</v>
      </c>
      <c r="G63" s="55">
        <v>274296.92229999998</v>
      </c>
      <c r="H63" s="55">
        <v>155741.7752</v>
      </c>
      <c r="I63" s="62">
        <v>16.47</v>
      </c>
      <c r="J63" s="62">
        <v>1.58</v>
      </c>
      <c r="K63" s="62">
        <v>10.7</v>
      </c>
      <c r="L63" s="62">
        <v>174.0762</v>
      </c>
      <c r="M63" s="63" t="s">
        <v>98</v>
      </c>
      <c r="O63" s="13"/>
      <c r="P63" s="13"/>
      <c r="Q63" s="13"/>
      <c r="R63" s="14"/>
      <c r="S63" s="11"/>
      <c r="T63" s="11"/>
      <c r="U63" s="11"/>
    </row>
    <row r="64" spans="1:21" s="12" customFormat="1" ht="13.5" customHeight="1">
      <c r="A64" s="52" t="s">
        <v>147</v>
      </c>
      <c r="B64" s="53">
        <v>0.5403</v>
      </c>
      <c r="C64" s="54">
        <v>205634.36360000001</v>
      </c>
      <c r="D64" s="55">
        <v>92520.270900000003</v>
      </c>
      <c r="E64" s="55">
        <v>127164.0352</v>
      </c>
      <c r="F64" s="66">
        <v>292073.18859999999</v>
      </c>
      <c r="G64" s="55">
        <v>415373.15639999998</v>
      </c>
      <c r="H64" s="55">
        <v>229428.70060000001</v>
      </c>
      <c r="I64" s="56">
        <v>22.08</v>
      </c>
      <c r="J64" s="56">
        <v>0.56000000000000005</v>
      </c>
      <c r="K64" s="56">
        <v>10.85</v>
      </c>
      <c r="L64" s="56">
        <v>173.60980000000001</v>
      </c>
      <c r="M64" s="57" t="s">
        <v>92</v>
      </c>
      <c r="O64" s="13"/>
      <c r="P64" s="13"/>
      <c r="Q64" s="13"/>
      <c r="R64" s="14"/>
      <c r="S64" s="11"/>
      <c r="T64" s="11"/>
      <c r="U64" s="11"/>
    </row>
    <row r="65" spans="1:21" s="12" customFormat="1" ht="13.5" customHeight="1">
      <c r="A65" s="52" t="s">
        <v>148</v>
      </c>
      <c r="B65" s="53">
        <v>5.399</v>
      </c>
      <c r="C65" s="54">
        <v>132314.3003</v>
      </c>
      <c r="D65" s="55">
        <v>63501.0936</v>
      </c>
      <c r="E65" s="55">
        <v>87875.496799999994</v>
      </c>
      <c r="F65" s="66">
        <v>187139.33040000001</v>
      </c>
      <c r="G65" s="55">
        <v>267140.89679999999</v>
      </c>
      <c r="H65" s="55">
        <v>151695.8236</v>
      </c>
      <c r="I65" s="56">
        <v>15.31</v>
      </c>
      <c r="J65" s="56">
        <v>1.85</v>
      </c>
      <c r="K65" s="56">
        <v>10.79</v>
      </c>
      <c r="L65" s="56">
        <v>173.78219999999999</v>
      </c>
      <c r="M65" s="57" t="s">
        <v>98</v>
      </c>
      <c r="O65" s="13"/>
      <c r="P65" s="13"/>
      <c r="Q65" s="13"/>
      <c r="R65" s="14"/>
      <c r="S65" s="11"/>
      <c r="T65" s="11"/>
      <c r="U65" s="11"/>
    </row>
    <row r="66" spans="1:21" s="12" customFormat="1" ht="13.5" customHeight="1">
      <c r="A66" s="52" t="s">
        <v>149</v>
      </c>
      <c r="B66" s="53">
        <v>0.17760000000000001</v>
      </c>
      <c r="C66" s="54">
        <v>105774.3838</v>
      </c>
      <c r="D66" s="55">
        <v>62706.787900000003</v>
      </c>
      <c r="E66" s="55">
        <v>83983.006099999999</v>
      </c>
      <c r="F66" s="66">
        <v>145413.87220000001</v>
      </c>
      <c r="G66" s="55">
        <v>214239.7316</v>
      </c>
      <c r="H66" s="55">
        <v>131454.99540000001</v>
      </c>
      <c r="I66" s="56">
        <v>23.88</v>
      </c>
      <c r="J66" s="56">
        <v>0.99</v>
      </c>
      <c r="K66" s="56">
        <v>8.4700000000000006</v>
      </c>
      <c r="L66" s="56">
        <v>170.85810000000001</v>
      </c>
      <c r="M66" s="57" t="s">
        <v>96</v>
      </c>
      <c r="O66" s="13"/>
      <c r="P66" s="13"/>
      <c r="Q66" s="13"/>
      <c r="R66" s="14"/>
      <c r="S66" s="11"/>
      <c r="T66" s="11"/>
      <c r="U66" s="11"/>
    </row>
    <row r="67" spans="1:21" s="12" customFormat="1" ht="13.5" customHeight="1">
      <c r="A67" s="58" t="s">
        <v>150</v>
      </c>
      <c r="B67" s="59">
        <v>3.073</v>
      </c>
      <c r="C67" s="60">
        <v>95678.062300000005</v>
      </c>
      <c r="D67" s="61">
        <v>59202.7235</v>
      </c>
      <c r="E67" s="61">
        <v>68842.653999999995</v>
      </c>
      <c r="F67" s="66">
        <v>170005.3915</v>
      </c>
      <c r="G67" s="55">
        <v>234160.851</v>
      </c>
      <c r="H67" s="55">
        <v>127715.33100000001</v>
      </c>
      <c r="I67" s="62">
        <v>17.829999999999998</v>
      </c>
      <c r="J67" s="62">
        <v>9.51</v>
      </c>
      <c r="K67" s="62">
        <v>9.65</v>
      </c>
      <c r="L67" s="62">
        <v>181.93379999999999</v>
      </c>
      <c r="M67" s="63" t="s">
        <v>92</v>
      </c>
      <c r="O67" s="13"/>
      <c r="P67" s="13"/>
      <c r="Q67" s="13"/>
      <c r="R67" s="14"/>
      <c r="S67" s="11"/>
      <c r="T67" s="11"/>
      <c r="U67" s="11"/>
    </row>
    <row r="68" spans="1:21" s="12" customFormat="1" ht="13.5" customHeight="1">
      <c r="A68" s="52" t="s">
        <v>151</v>
      </c>
      <c r="B68" s="53">
        <v>1.2056</v>
      </c>
      <c r="C68" s="54">
        <v>184325.70699999999</v>
      </c>
      <c r="D68" s="55">
        <v>114606.7098</v>
      </c>
      <c r="E68" s="55">
        <v>139994.36050000001</v>
      </c>
      <c r="F68" s="66">
        <v>230621.82260000001</v>
      </c>
      <c r="G68" s="55">
        <v>293236.17489999998</v>
      </c>
      <c r="H68" s="55">
        <v>195438.08970000001</v>
      </c>
      <c r="I68" s="56">
        <v>18.05</v>
      </c>
      <c r="J68" s="56">
        <v>12.12</v>
      </c>
      <c r="K68" s="56">
        <v>9.2799999999999994</v>
      </c>
      <c r="L68" s="56">
        <v>188.38159999999999</v>
      </c>
      <c r="M68" s="57" t="s">
        <v>98</v>
      </c>
      <c r="O68" s="13"/>
      <c r="P68" s="13"/>
      <c r="Q68" s="13"/>
      <c r="R68" s="14"/>
      <c r="S68" s="11"/>
      <c r="T68" s="11"/>
      <c r="U68" s="11"/>
    </row>
    <row r="69" spans="1:21" s="12" customFormat="1" ht="13.5" customHeight="1">
      <c r="A69" s="52" t="s">
        <v>152</v>
      </c>
      <c r="B69" s="53">
        <v>0.13489999999999999</v>
      </c>
      <c r="C69" s="54">
        <v>78046.272899999996</v>
      </c>
      <c r="D69" s="55">
        <v>42397.6711</v>
      </c>
      <c r="E69" s="55">
        <v>60248.286399999997</v>
      </c>
      <c r="F69" s="66">
        <v>99726.324399999998</v>
      </c>
      <c r="G69" s="55">
        <v>119241.73789999999</v>
      </c>
      <c r="H69" s="55">
        <v>82627.046700000006</v>
      </c>
      <c r="I69" s="56">
        <v>16.510000000000002</v>
      </c>
      <c r="J69" s="56">
        <v>5.48</v>
      </c>
      <c r="K69" s="56">
        <v>9.56</v>
      </c>
      <c r="L69" s="56">
        <v>174.6396</v>
      </c>
      <c r="M69" s="57" t="s">
        <v>92</v>
      </c>
      <c r="O69" s="13"/>
      <c r="P69" s="13"/>
      <c r="Q69" s="13"/>
      <c r="R69" s="14"/>
      <c r="S69" s="11"/>
      <c r="T69" s="11"/>
      <c r="U69" s="11"/>
    </row>
    <row r="70" spans="1:21" s="12" customFormat="1" ht="13.5" customHeight="1">
      <c r="A70" s="52" t="s">
        <v>153</v>
      </c>
      <c r="B70" s="53">
        <v>1.0390999999999999</v>
      </c>
      <c r="C70" s="54">
        <v>71197.017800000001</v>
      </c>
      <c r="D70" s="55">
        <v>55763.7192</v>
      </c>
      <c r="E70" s="55">
        <v>62658.187899999997</v>
      </c>
      <c r="F70" s="66">
        <v>83702.798899999994</v>
      </c>
      <c r="G70" s="55">
        <v>100767.0732</v>
      </c>
      <c r="H70" s="55">
        <v>76518.355800000005</v>
      </c>
      <c r="I70" s="56">
        <v>16.309999999999999</v>
      </c>
      <c r="J70" s="56">
        <v>8.1300000000000008</v>
      </c>
      <c r="K70" s="56">
        <v>10.38</v>
      </c>
      <c r="L70" s="56">
        <v>179.71449999999999</v>
      </c>
      <c r="M70" s="57" t="s">
        <v>98</v>
      </c>
      <c r="O70" s="13"/>
      <c r="P70" s="13"/>
      <c r="Q70" s="13"/>
      <c r="R70" s="14"/>
      <c r="S70" s="11"/>
      <c r="T70" s="11"/>
      <c r="U70" s="11"/>
    </row>
    <row r="71" spans="1:21" s="12" customFormat="1" ht="13.5" customHeight="1">
      <c r="A71" s="52" t="s">
        <v>154</v>
      </c>
      <c r="B71" s="53">
        <v>0.11650000000000001</v>
      </c>
      <c r="C71" s="54">
        <v>77168.407200000001</v>
      </c>
      <c r="D71" s="55">
        <v>57246.446900000003</v>
      </c>
      <c r="E71" s="55">
        <v>64736.315699999999</v>
      </c>
      <c r="F71" s="66">
        <v>105362.23209999999</v>
      </c>
      <c r="G71" s="55">
        <v>181038.3364</v>
      </c>
      <c r="H71" s="55">
        <v>94826.988599999997</v>
      </c>
      <c r="I71" s="56">
        <v>14.71</v>
      </c>
      <c r="J71" s="56">
        <v>8.6300000000000008</v>
      </c>
      <c r="K71" s="56">
        <v>10.65</v>
      </c>
      <c r="L71" s="56">
        <v>181.005</v>
      </c>
      <c r="M71" s="57" t="s">
        <v>98</v>
      </c>
      <c r="O71" s="13"/>
      <c r="P71" s="13"/>
      <c r="Q71" s="13"/>
      <c r="R71" s="14"/>
      <c r="S71" s="11"/>
      <c r="T71" s="11"/>
      <c r="U71" s="11"/>
    </row>
    <row r="72" spans="1:21" s="12" customFormat="1" ht="13.5" customHeight="1">
      <c r="A72" s="58" t="s">
        <v>155</v>
      </c>
      <c r="B72" s="59">
        <v>0.2145</v>
      </c>
      <c r="C72" s="60">
        <v>58654.400500000003</v>
      </c>
      <c r="D72" s="61">
        <v>47599.925499999998</v>
      </c>
      <c r="E72" s="61">
        <v>52301.491800000003</v>
      </c>
      <c r="F72" s="66">
        <v>70750.721300000005</v>
      </c>
      <c r="G72" s="55">
        <v>95994.9712</v>
      </c>
      <c r="H72" s="55">
        <v>65702.421300000002</v>
      </c>
      <c r="I72" s="62">
        <v>19.14</v>
      </c>
      <c r="J72" s="62">
        <v>5.94</v>
      </c>
      <c r="K72" s="62">
        <v>10.59</v>
      </c>
      <c r="L72" s="62">
        <v>175.11539999999999</v>
      </c>
      <c r="M72" s="63" t="s">
        <v>98</v>
      </c>
      <c r="O72" s="13"/>
      <c r="P72" s="13"/>
      <c r="Q72" s="13"/>
      <c r="R72" s="14"/>
      <c r="S72" s="11"/>
      <c r="T72" s="11"/>
      <c r="U72" s="11"/>
    </row>
    <row r="73" spans="1:21" s="12" customFormat="1" ht="13.5" customHeight="1">
      <c r="A73" s="58" t="s">
        <v>156</v>
      </c>
      <c r="B73" s="59">
        <v>0.76100000000000001</v>
      </c>
      <c r="C73" s="60">
        <v>61144.537600000003</v>
      </c>
      <c r="D73" s="61">
        <v>40614.115700000002</v>
      </c>
      <c r="E73" s="61">
        <v>51704.083200000001</v>
      </c>
      <c r="F73" s="66">
        <v>73372.713499999998</v>
      </c>
      <c r="G73" s="55">
        <v>86184.994300000006</v>
      </c>
      <c r="H73" s="55">
        <v>62787.003299999997</v>
      </c>
      <c r="I73" s="62">
        <v>17.25</v>
      </c>
      <c r="J73" s="62">
        <v>3.24</v>
      </c>
      <c r="K73" s="62">
        <v>11.26</v>
      </c>
      <c r="L73" s="62">
        <v>173.89439999999999</v>
      </c>
      <c r="M73" s="63" t="s">
        <v>92</v>
      </c>
      <c r="O73" s="13"/>
      <c r="P73" s="13"/>
      <c r="Q73" s="13"/>
      <c r="R73" s="14"/>
      <c r="S73" s="11"/>
      <c r="T73" s="11"/>
      <c r="U73" s="11"/>
    </row>
    <row r="74" spans="1:21" s="12" customFormat="1" ht="13.5" customHeight="1">
      <c r="A74" s="52" t="s">
        <v>157</v>
      </c>
      <c r="B74" s="53">
        <v>0.5141</v>
      </c>
      <c r="C74" s="54">
        <v>56715.844100000002</v>
      </c>
      <c r="D74" s="55">
        <v>38781.620900000002</v>
      </c>
      <c r="E74" s="55">
        <v>45685.143900000003</v>
      </c>
      <c r="F74" s="66">
        <v>67067.527799999996</v>
      </c>
      <c r="G74" s="55">
        <v>83497.022899999996</v>
      </c>
      <c r="H74" s="55">
        <v>59756.375699999997</v>
      </c>
      <c r="I74" s="56">
        <v>15.7</v>
      </c>
      <c r="J74" s="56">
        <v>2.1800000000000002</v>
      </c>
      <c r="K74" s="56">
        <v>11.33</v>
      </c>
      <c r="L74" s="56">
        <v>174.0163</v>
      </c>
      <c r="M74" s="57" t="s">
        <v>92</v>
      </c>
      <c r="O74" s="13"/>
      <c r="P74" s="13"/>
      <c r="Q74" s="13"/>
      <c r="R74" s="14"/>
      <c r="S74" s="11"/>
      <c r="T74" s="11"/>
      <c r="U74" s="11"/>
    </row>
    <row r="75" spans="1:21" s="12" customFormat="1" ht="13.5" customHeight="1">
      <c r="A75" s="58" t="s">
        <v>158</v>
      </c>
      <c r="B75" s="59">
        <v>1.5754999999999999</v>
      </c>
      <c r="C75" s="60">
        <v>77551.325200000007</v>
      </c>
      <c r="D75" s="61">
        <v>41867.313000000002</v>
      </c>
      <c r="E75" s="61">
        <v>60082.236599999997</v>
      </c>
      <c r="F75" s="66">
        <v>95356.557700000005</v>
      </c>
      <c r="G75" s="55">
        <v>132165.8456</v>
      </c>
      <c r="H75" s="55">
        <v>85987.974199999997</v>
      </c>
      <c r="I75" s="62">
        <v>25.77</v>
      </c>
      <c r="J75" s="62">
        <v>4.3099999999999996</v>
      </c>
      <c r="K75" s="62">
        <v>13</v>
      </c>
      <c r="L75" s="62">
        <v>174.38310000000001</v>
      </c>
      <c r="M75" s="63" t="s">
        <v>98</v>
      </c>
      <c r="O75" s="13"/>
      <c r="P75" s="13"/>
      <c r="Q75" s="13"/>
      <c r="R75" s="14"/>
      <c r="S75" s="11"/>
      <c r="T75" s="11"/>
      <c r="U75" s="11"/>
    </row>
    <row r="76" spans="1:21" s="12" customFormat="1" ht="13.5" customHeight="1">
      <c r="A76" s="52" t="s">
        <v>159</v>
      </c>
      <c r="B76" s="53">
        <v>0.42470000000000002</v>
      </c>
      <c r="C76" s="54">
        <v>81681.3753</v>
      </c>
      <c r="D76" s="55">
        <v>42801.758199999997</v>
      </c>
      <c r="E76" s="55">
        <v>65788.257800000007</v>
      </c>
      <c r="F76" s="66">
        <v>103429.9569</v>
      </c>
      <c r="G76" s="55">
        <v>132165.8456</v>
      </c>
      <c r="H76" s="55">
        <v>85650.085300000006</v>
      </c>
      <c r="I76" s="56">
        <v>23.36</v>
      </c>
      <c r="J76" s="56">
        <v>4.72</v>
      </c>
      <c r="K76" s="56">
        <v>14.27</v>
      </c>
      <c r="L76" s="56">
        <v>173.60720000000001</v>
      </c>
      <c r="M76" s="57" t="s">
        <v>92</v>
      </c>
      <c r="O76" s="13"/>
      <c r="P76" s="13"/>
      <c r="Q76" s="13"/>
      <c r="R76" s="14"/>
      <c r="S76" s="11"/>
      <c r="T76" s="11"/>
      <c r="U76" s="11"/>
    </row>
    <row r="77" spans="1:21" s="12" customFormat="1" ht="13.5" customHeight="1">
      <c r="A77" s="52" t="s">
        <v>160</v>
      </c>
      <c r="B77" s="53">
        <v>0.48280000000000001</v>
      </c>
      <c r="C77" s="54">
        <v>85192.3704</v>
      </c>
      <c r="D77" s="55">
        <v>54146.907500000001</v>
      </c>
      <c r="E77" s="55">
        <v>65583.110700000005</v>
      </c>
      <c r="F77" s="66">
        <v>120064.1651</v>
      </c>
      <c r="G77" s="55">
        <v>162766.9344</v>
      </c>
      <c r="H77" s="55">
        <v>105883.93799999999</v>
      </c>
      <c r="I77" s="56">
        <v>35.770000000000003</v>
      </c>
      <c r="J77" s="56">
        <v>4.2300000000000004</v>
      </c>
      <c r="K77" s="56">
        <v>11.16</v>
      </c>
      <c r="L77" s="56">
        <v>174.97329999999999</v>
      </c>
      <c r="M77" s="57" t="s">
        <v>98</v>
      </c>
      <c r="O77" s="13"/>
      <c r="P77" s="13"/>
      <c r="Q77" s="13"/>
      <c r="R77" s="14"/>
      <c r="S77" s="11"/>
      <c r="T77" s="11"/>
      <c r="U77" s="11"/>
    </row>
    <row r="78" spans="1:21" s="12" customFormat="1" ht="13.5" customHeight="1">
      <c r="A78" s="58" t="s">
        <v>161</v>
      </c>
      <c r="B78" s="59">
        <v>3.9167000000000001</v>
      </c>
      <c r="C78" s="60">
        <v>126588.0304</v>
      </c>
      <c r="D78" s="61">
        <v>71173.892600000006</v>
      </c>
      <c r="E78" s="61">
        <v>87514.624599999996</v>
      </c>
      <c r="F78" s="66">
        <v>193607.1587</v>
      </c>
      <c r="G78" s="55">
        <v>274062.81969999999</v>
      </c>
      <c r="H78" s="55">
        <v>159972.1103</v>
      </c>
      <c r="I78" s="62">
        <v>26.19</v>
      </c>
      <c r="J78" s="62">
        <v>1.83</v>
      </c>
      <c r="K78" s="62">
        <v>11.05</v>
      </c>
      <c r="L78" s="62">
        <v>174.25970000000001</v>
      </c>
      <c r="M78" s="63" t="s">
        <v>98</v>
      </c>
      <c r="O78" s="13"/>
      <c r="P78" s="13"/>
      <c r="Q78" s="13"/>
      <c r="R78" s="14"/>
      <c r="S78" s="11"/>
      <c r="T78" s="11"/>
      <c r="U78" s="11"/>
    </row>
    <row r="79" spans="1:21" s="12" customFormat="1" ht="13.5" customHeight="1">
      <c r="A79" s="52" t="s">
        <v>162</v>
      </c>
      <c r="B79" s="53">
        <v>2.7652999999999999</v>
      </c>
      <c r="C79" s="54">
        <v>129820.4565</v>
      </c>
      <c r="D79" s="55">
        <v>70910.740699999995</v>
      </c>
      <c r="E79" s="55">
        <v>87194.09</v>
      </c>
      <c r="F79" s="66">
        <v>198667.29949999999</v>
      </c>
      <c r="G79" s="55">
        <v>284113.28460000001</v>
      </c>
      <c r="H79" s="55">
        <v>162180.03039999999</v>
      </c>
      <c r="I79" s="56">
        <v>23.71</v>
      </c>
      <c r="J79" s="56">
        <v>1.17</v>
      </c>
      <c r="K79" s="56">
        <v>11.17</v>
      </c>
      <c r="L79" s="56">
        <v>174.68809999999999</v>
      </c>
      <c r="M79" s="57" t="s">
        <v>98</v>
      </c>
      <c r="O79" s="13"/>
      <c r="P79" s="13"/>
      <c r="Q79" s="13"/>
      <c r="R79" s="14"/>
      <c r="S79" s="11"/>
      <c r="T79" s="11"/>
      <c r="U79" s="11"/>
    </row>
    <row r="80" spans="1:21" s="12" customFormat="1" ht="13.5" customHeight="1">
      <c r="A80" s="52" t="s">
        <v>163</v>
      </c>
      <c r="B80" s="53">
        <v>1.1328</v>
      </c>
      <c r="C80" s="54">
        <v>119338.0914</v>
      </c>
      <c r="D80" s="55">
        <v>71849.119399999996</v>
      </c>
      <c r="E80" s="55">
        <v>88539.929900000003</v>
      </c>
      <c r="F80" s="66">
        <v>186127.6673</v>
      </c>
      <c r="G80" s="55">
        <v>253329.07639999999</v>
      </c>
      <c r="H80" s="55">
        <v>150926.11379999999</v>
      </c>
      <c r="I80" s="56">
        <v>32.43</v>
      </c>
      <c r="J80" s="56">
        <v>3.63</v>
      </c>
      <c r="K80" s="56">
        <v>10.9</v>
      </c>
      <c r="L80" s="56">
        <v>173.2191</v>
      </c>
      <c r="M80" s="57" t="s">
        <v>92</v>
      </c>
      <c r="O80" s="13"/>
      <c r="P80" s="13"/>
      <c r="Q80" s="13"/>
      <c r="R80" s="14"/>
      <c r="S80" s="11"/>
      <c r="T80" s="11"/>
      <c r="U80" s="11"/>
    </row>
    <row r="81" spans="1:21" s="12" customFormat="1" ht="13.5" customHeight="1">
      <c r="A81" s="58" t="s">
        <v>164</v>
      </c>
      <c r="B81" s="59">
        <v>0.79649999999999999</v>
      </c>
      <c r="C81" s="60">
        <v>89358.704700000002</v>
      </c>
      <c r="D81" s="61">
        <v>36547.977400000003</v>
      </c>
      <c r="E81" s="61">
        <v>47634.932800000002</v>
      </c>
      <c r="F81" s="66">
        <v>143659.89050000001</v>
      </c>
      <c r="G81" s="55">
        <v>246028.739</v>
      </c>
      <c r="H81" s="55">
        <v>117808.5938</v>
      </c>
      <c r="I81" s="62">
        <v>20.77</v>
      </c>
      <c r="J81" s="62">
        <v>1.17</v>
      </c>
      <c r="K81" s="62">
        <v>10.25</v>
      </c>
      <c r="L81" s="62">
        <v>172.52019999999999</v>
      </c>
      <c r="M81" s="63" t="s">
        <v>92</v>
      </c>
      <c r="O81" s="13"/>
      <c r="P81" s="13"/>
      <c r="Q81" s="13"/>
      <c r="R81" s="14"/>
      <c r="S81" s="11"/>
      <c r="T81" s="11"/>
      <c r="U81" s="11"/>
    </row>
    <row r="82" spans="1:21" s="12" customFormat="1" ht="13.5" customHeight="1">
      <c r="A82" s="52" t="s">
        <v>165</v>
      </c>
      <c r="B82" s="53">
        <v>0.25240000000000001</v>
      </c>
      <c r="C82" s="54">
        <v>53629.073900000003</v>
      </c>
      <c r="D82" s="55">
        <v>28704.590100000001</v>
      </c>
      <c r="E82" s="55">
        <v>37732.172299999998</v>
      </c>
      <c r="F82" s="66">
        <v>96037.926000000007</v>
      </c>
      <c r="G82" s="55">
        <v>161900.7518</v>
      </c>
      <c r="H82" s="55">
        <v>76996.535000000003</v>
      </c>
      <c r="I82" s="56">
        <v>18.37</v>
      </c>
      <c r="J82" s="56">
        <v>0.98</v>
      </c>
      <c r="K82" s="56">
        <v>10</v>
      </c>
      <c r="L82" s="56">
        <v>174.0667</v>
      </c>
      <c r="M82" s="57" t="s">
        <v>96</v>
      </c>
      <c r="O82" s="13"/>
      <c r="P82" s="13"/>
      <c r="Q82" s="13"/>
      <c r="R82" s="14"/>
      <c r="S82" s="11"/>
      <c r="T82" s="11"/>
      <c r="U82" s="11"/>
    </row>
    <row r="83" spans="1:21" s="12" customFormat="1" ht="13.5" customHeight="1">
      <c r="A83" s="52" t="s">
        <v>166</v>
      </c>
      <c r="B83" s="53">
        <v>0.21460000000000001</v>
      </c>
      <c r="C83" s="54">
        <v>159039.823</v>
      </c>
      <c r="D83" s="55">
        <v>92778.548200000005</v>
      </c>
      <c r="E83" s="55">
        <v>117495.4911</v>
      </c>
      <c r="F83" s="66">
        <v>258637.02239999999</v>
      </c>
      <c r="G83" s="55">
        <v>356633.89640000003</v>
      </c>
      <c r="H83" s="55">
        <v>201511.43400000001</v>
      </c>
      <c r="I83" s="56">
        <v>24.69</v>
      </c>
      <c r="J83" s="56">
        <v>0.19</v>
      </c>
      <c r="K83" s="56">
        <v>10.3</v>
      </c>
      <c r="L83" s="56">
        <v>171.5248</v>
      </c>
      <c r="M83" s="57" t="s">
        <v>96</v>
      </c>
      <c r="O83" s="13"/>
      <c r="P83" s="13"/>
      <c r="Q83" s="13"/>
      <c r="R83" s="14"/>
      <c r="S83" s="11"/>
      <c r="T83" s="11"/>
      <c r="U83" s="11"/>
    </row>
    <row r="84" spans="1:21" s="12" customFormat="1" ht="13.5" customHeight="1">
      <c r="A84" s="58" t="s">
        <v>167</v>
      </c>
      <c r="B84" s="59">
        <v>0.63419999999999999</v>
      </c>
      <c r="C84" s="60">
        <v>50971.698499999999</v>
      </c>
      <c r="D84" s="61">
        <v>27726.8819</v>
      </c>
      <c r="E84" s="61">
        <v>35500.027300000002</v>
      </c>
      <c r="F84" s="66">
        <v>72583.675799999997</v>
      </c>
      <c r="G84" s="55">
        <v>110691.53</v>
      </c>
      <c r="H84" s="55">
        <v>63801.776700000002</v>
      </c>
      <c r="I84" s="62">
        <v>14.89</v>
      </c>
      <c r="J84" s="62">
        <v>2.0099999999999998</v>
      </c>
      <c r="K84" s="62">
        <v>9.36</v>
      </c>
      <c r="L84" s="62">
        <v>173.9888</v>
      </c>
      <c r="M84" s="63" t="s">
        <v>96</v>
      </c>
      <c r="O84" s="13"/>
      <c r="P84" s="13"/>
      <c r="Q84" s="13"/>
      <c r="R84" s="14"/>
      <c r="S84" s="11"/>
      <c r="T84" s="11"/>
      <c r="U84" s="11"/>
    </row>
    <row r="85" spans="1:21" s="12" customFormat="1" ht="13.5" customHeight="1">
      <c r="A85" s="58" t="s">
        <v>168</v>
      </c>
      <c r="B85" s="59">
        <v>0.29399999999999998</v>
      </c>
      <c r="C85" s="60">
        <v>68019.356100000005</v>
      </c>
      <c r="D85" s="61">
        <v>34960.313399999999</v>
      </c>
      <c r="E85" s="61">
        <v>44304.4928</v>
      </c>
      <c r="F85" s="66">
        <v>86873.406400000007</v>
      </c>
      <c r="G85" s="55">
        <v>119113.2012</v>
      </c>
      <c r="H85" s="55">
        <v>74045.501099999994</v>
      </c>
      <c r="I85" s="62">
        <v>17.84</v>
      </c>
      <c r="J85" s="62">
        <v>3.66</v>
      </c>
      <c r="K85" s="62">
        <v>8.9700000000000006</v>
      </c>
      <c r="L85" s="62">
        <v>173.38310000000001</v>
      </c>
      <c r="M85" s="63" t="s">
        <v>92</v>
      </c>
      <c r="O85" s="13"/>
      <c r="P85" s="13"/>
      <c r="Q85" s="13"/>
      <c r="R85" s="14"/>
      <c r="S85" s="11"/>
      <c r="T85" s="11"/>
      <c r="U85" s="11"/>
    </row>
    <row r="86" spans="1:21" s="12" customFormat="1" ht="13.5" customHeight="1">
      <c r="A86" s="58" t="s">
        <v>169</v>
      </c>
      <c r="B86" s="59">
        <v>10.1593</v>
      </c>
      <c r="C86" s="60">
        <v>58531.772100000002</v>
      </c>
      <c r="D86" s="61">
        <v>32273.269499999999</v>
      </c>
      <c r="E86" s="61">
        <v>43027.951699999998</v>
      </c>
      <c r="F86" s="66">
        <v>98456.352700000003</v>
      </c>
      <c r="G86" s="55">
        <v>152374.26800000001</v>
      </c>
      <c r="H86" s="55">
        <v>79169.779200000004</v>
      </c>
      <c r="I86" s="62">
        <v>16.09</v>
      </c>
      <c r="J86" s="62">
        <v>1.86</v>
      </c>
      <c r="K86" s="62">
        <v>9.89</v>
      </c>
      <c r="L86" s="62">
        <v>175.0814</v>
      </c>
      <c r="M86" s="63" t="s">
        <v>98</v>
      </c>
      <c r="O86" s="13"/>
      <c r="P86" s="13"/>
      <c r="Q86" s="13"/>
      <c r="R86" s="14"/>
      <c r="S86" s="11"/>
      <c r="T86" s="11"/>
      <c r="U86" s="11"/>
    </row>
    <row r="87" spans="1:21" s="12" customFormat="1" ht="13.5" customHeight="1">
      <c r="A87" s="52" t="s">
        <v>170</v>
      </c>
      <c r="B87" s="53">
        <v>6.6601999999999997</v>
      </c>
      <c r="C87" s="54">
        <v>48800.301700000004</v>
      </c>
      <c r="D87" s="55">
        <v>32516.718700000001</v>
      </c>
      <c r="E87" s="55">
        <v>41514.938499999997</v>
      </c>
      <c r="F87" s="66">
        <v>76720.681200000006</v>
      </c>
      <c r="G87" s="55">
        <v>116854.0934</v>
      </c>
      <c r="H87" s="55">
        <v>68214.217099999994</v>
      </c>
      <c r="I87" s="56">
        <v>13.13</v>
      </c>
      <c r="J87" s="56">
        <v>2.72</v>
      </c>
      <c r="K87" s="56">
        <v>9.9499999999999993</v>
      </c>
      <c r="L87" s="56">
        <v>175.83420000000001</v>
      </c>
      <c r="M87" s="57" t="s">
        <v>98</v>
      </c>
      <c r="O87" s="13"/>
      <c r="P87" s="13"/>
      <c r="Q87" s="13"/>
      <c r="R87" s="14"/>
      <c r="S87" s="11"/>
      <c r="T87" s="11"/>
      <c r="U87" s="11"/>
    </row>
    <row r="88" spans="1:21" s="12" customFormat="1" ht="13.5" customHeight="1">
      <c r="A88" s="52" t="s">
        <v>171</v>
      </c>
      <c r="B88" s="53">
        <v>2.5463</v>
      </c>
      <c r="C88" s="54">
        <v>90621.438500000004</v>
      </c>
      <c r="D88" s="55">
        <v>38505.515399999997</v>
      </c>
      <c r="E88" s="55">
        <v>57861.857199999999</v>
      </c>
      <c r="F88" s="66">
        <v>137601.81270000001</v>
      </c>
      <c r="G88" s="55">
        <v>195985.96350000001</v>
      </c>
      <c r="H88" s="55">
        <v>106802.5922</v>
      </c>
      <c r="I88" s="56">
        <v>21.79</v>
      </c>
      <c r="J88" s="56">
        <v>0.65</v>
      </c>
      <c r="K88" s="56">
        <v>9.94</v>
      </c>
      <c r="L88" s="56">
        <v>173.9973</v>
      </c>
      <c r="M88" s="57" t="s">
        <v>92</v>
      </c>
      <c r="O88" s="13"/>
      <c r="P88" s="13"/>
      <c r="Q88" s="13"/>
      <c r="R88" s="14"/>
      <c r="S88" s="11"/>
      <c r="T88" s="11"/>
      <c r="U88" s="11"/>
    </row>
    <row r="89" spans="1:21" s="12" customFormat="1" ht="13.5" customHeight="1">
      <c r="A89" s="58" t="s">
        <v>172</v>
      </c>
      <c r="B89" s="59">
        <v>0.70499999999999996</v>
      </c>
      <c r="C89" s="60">
        <v>69485.1204</v>
      </c>
      <c r="D89" s="61">
        <v>44180.642</v>
      </c>
      <c r="E89" s="61">
        <v>56505.176899999999</v>
      </c>
      <c r="F89" s="66">
        <v>95952.152700000006</v>
      </c>
      <c r="G89" s="55">
        <v>132823.92600000001</v>
      </c>
      <c r="H89" s="55">
        <v>89067.841799999995</v>
      </c>
      <c r="I89" s="62">
        <v>19.510000000000002</v>
      </c>
      <c r="J89" s="62">
        <v>3.14</v>
      </c>
      <c r="K89" s="62">
        <v>9.41</v>
      </c>
      <c r="L89" s="62">
        <v>175.0376</v>
      </c>
      <c r="M89" s="63" t="s">
        <v>96</v>
      </c>
      <c r="O89" s="13"/>
      <c r="P89" s="13"/>
      <c r="Q89" s="13"/>
      <c r="R89" s="14"/>
      <c r="S89" s="11"/>
      <c r="T89" s="11"/>
      <c r="U89" s="11"/>
    </row>
    <row r="90" spans="1:21" s="12" customFormat="1" ht="13.5" customHeight="1">
      <c r="A90" s="52" t="s">
        <v>173</v>
      </c>
      <c r="B90" s="53">
        <v>0.21160000000000001</v>
      </c>
      <c r="C90" s="54">
        <v>85023.014800000004</v>
      </c>
      <c r="D90" s="55">
        <v>53839.828500000003</v>
      </c>
      <c r="E90" s="55">
        <v>61547.938600000001</v>
      </c>
      <c r="F90" s="66">
        <v>122941.88189999999</v>
      </c>
      <c r="G90" s="55">
        <v>209809.60690000001</v>
      </c>
      <c r="H90" s="55">
        <v>118162.0111</v>
      </c>
      <c r="I90" s="56">
        <v>23.39</v>
      </c>
      <c r="J90" s="56">
        <v>0.64</v>
      </c>
      <c r="K90" s="56">
        <v>9.9700000000000006</v>
      </c>
      <c r="L90" s="56">
        <v>174.56909999999999</v>
      </c>
      <c r="M90" s="57" t="s">
        <v>96</v>
      </c>
      <c r="O90" s="13"/>
      <c r="P90" s="13"/>
      <c r="Q90" s="13"/>
      <c r="R90" s="14"/>
      <c r="S90" s="11"/>
      <c r="T90" s="11"/>
      <c r="U90" s="11"/>
    </row>
    <row r="91" spans="1:21" s="12" customFormat="1" ht="13.5" customHeight="1">
      <c r="A91" s="52" t="s">
        <v>174</v>
      </c>
      <c r="B91" s="53">
        <v>0.29870000000000002</v>
      </c>
      <c r="C91" s="54">
        <v>69238.6247</v>
      </c>
      <c r="D91" s="55">
        <v>43183.299299999999</v>
      </c>
      <c r="E91" s="55">
        <v>53490.388400000003</v>
      </c>
      <c r="F91" s="66">
        <v>87437.176200000002</v>
      </c>
      <c r="G91" s="55">
        <v>95952.152700000006</v>
      </c>
      <c r="H91" s="55">
        <v>69974.839000000007</v>
      </c>
      <c r="I91" s="56">
        <v>13.79</v>
      </c>
      <c r="J91" s="56">
        <v>0.19</v>
      </c>
      <c r="K91" s="56">
        <v>9.34</v>
      </c>
      <c r="L91" s="56">
        <v>175.256</v>
      </c>
      <c r="M91" s="57" t="s">
        <v>96</v>
      </c>
      <c r="O91" s="13"/>
      <c r="P91" s="13"/>
      <c r="Q91" s="13"/>
      <c r="R91" s="14"/>
      <c r="S91" s="11"/>
      <c r="T91" s="11"/>
      <c r="U91" s="11"/>
    </row>
    <row r="92" spans="1:21" s="12" customFormat="1" ht="13.5" customHeight="1">
      <c r="A92" s="58" t="s">
        <v>175</v>
      </c>
      <c r="B92" s="59">
        <v>2.1150000000000002</v>
      </c>
      <c r="C92" s="60">
        <v>72495.762900000002</v>
      </c>
      <c r="D92" s="61">
        <v>39186.465199999999</v>
      </c>
      <c r="E92" s="61">
        <v>48032.567900000002</v>
      </c>
      <c r="F92" s="66">
        <v>115196.08199999999</v>
      </c>
      <c r="G92" s="55">
        <v>155917.53169999999</v>
      </c>
      <c r="H92" s="55">
        <v>94257.743400000007</v>
      </c>
      <c r="I92" s="62">
        <v>21.9</v>
      </c>
      <c r="J92" s="62">
        <v>0.94</v>
      </c>
      <c r="K92" s="62">
        <v>9.93</v>
      </c>
      <c r="L92" s="62">
        <v>172.27199999999999</v>
      </c>
      <c r="M92" s="63" t="s">
        <v>96</v>
      </c>
      <c r="O92" s="13"/>
      <c r="P92" s="13"/>
      <c r="Q92" s="13"/>
      <c r="R92" s="14"/>
      <c r="S92" s="11"/>
      <c r="T92" s="11"/>
      <c r="U92" s="11"/>
    </row>
    <row r="93" spans="1:21" s="12" customFormat="1" ht="13.5" customHeight="1">
      <c r="A93" s="52" t="s">
        <v>176</v>
      </c>
      <c r="B93" s="53">
        <v>0.4854</v>
      </c>
      <c r="C93" s="54">
        <v>64663.649299999997</v>
      </c>
      <c r="D93" s="55">
        <v>42007.509400000003</v>
      </c>
      <c r="E93" s="55">
        <v>52106.9467</v>
      </c>
      <c r="F93" s="66">
        <v>96276.219500000007</v>
      </c>
      <c r="G93" s="55">
        <v>126437.5854</v>
      </c>
      <c r="H93" s="55">
        <v>78864.003400000001</v>
      </c>
      <c r="I93" s="56">
        <v>21.06</v>
      </c>
      <c r="J93" s="56">
        <v>1.1399999999999999</v>
      </c>
      <c r="K93" s="56">
        <v>10.35</v>
      </c>
      <c r="L93" s="56">
        <v>172.62219999999999</v>
      </c>
      <c r="M93" s="57" t="s">
        <v>92</v>
      </c>
      <c r="O93" s="13"/>
      <c r="P93" s="13"/>
      <c r="Q93" s="13"/>
      <c r="R93" s="14"/>
      <c r="S93" s="11"/>
      <c r="T93" s="11"/>
      <c r="U93" s="11"/>
    </row>
    <row r="94" spans="1:21" s="12" customFormat="1" ht="13.5" customHeight="1">
      <c r="A94" s="52" t="s">
        <v>1228</v>
      </c>
      <c r="B94" s="53">
        <v>0.79430000000000001</v>
      </c>
      <c r="C94" s="54">
        <v>108742.47779999999</v>
      </c>
      <c r="D94" s="55">
        <v>28162.055799999998</v>
      </c>
      <c r="E94" s="55">
        <v>43493.049400000004</v>
      </c>
      <c r="F94" s="66">
        <v>135988.3039</v>
      </c>
      <c r="G94" s="55">
        <v>218642.59239999999</v>
      </c>
      <c r="H94" s="55">
        <v>116859.5241</v>
      </c>
      <c r="I94" s="56">
        <v>21.24</v>
      </c>
      <c r="J94" s="56">
        <v>0.13</v>
      </c>
      <c r="K94" s="56">
        <v>10.64</v>
      </c>
      <c r="L94" s="56">
        <v>172.27029999999999</v>
      </c>
      <c r="M94" s="57" t="s">
        <v>96</v>
      </c>
      <c r="O94" s="13"/>
      <c r="P94" s="13"/>
      <c r="Q94" s="13"/>
      <c r="R94" s="14"/>
      <c r="S94" s="11"/>
      <c r="T94" s="11"/>
      <c r="U94" s="11"/>
    </row>
    <row r="95" spans="1:21" s="12" customFormat="1" ht="13.5" customHeight="1">
      <c r="A95" s="58" t="s">
        <v>177</v>
      </c>
      <c r="B95" s="59">
        <v>2.6149</v>
      </c>
      <c r="C95" s="60">
        <v>70231.106599999999</v>
      </c>
      <c r="D95" s="61">
        <v>44719.2883</v>
      </c>
      <c r="E95" s="61">
        <v>55311.499400000001</v>
      </c>
      <c r="F95" s="66">
        <v>90070.439799999993</v>
      </c>
      <c r="G95" s="55">
        <v>112500.2205</v>
      </c>
      <c r="H95" s="55">
        <v>75818.090599999996</v>
      </c>
      <c r="I95" s="62">
        <v>14.67</v>
      </c>
      <c r="J95" s="62">
        <v>2.04</v>
      </c>
      <c r="K95" s="62">
        <v>11.43</v>
      </c>
      <c r="L95" s="62">
        <v>173.8091</v>
      </c>
      <c r="M95" s="63" t="s">
        <v>98</v>
      </c>
      <c r="O95" s="13"/>
      <c r="P95" s="13"/>
      <c r="Q95" s="13"/>
      <c r="R95" s="14"/>
      <c r="S95" s="11"/>
      <c r="T95" s="11"/>
      <c r="U95" s="11"/>
    </row>
    <row r="96" spans="1:21" s="12" customFormat="1" ht="13.5" customHeight="1">
      <c r="A96" s="52" t="s">
        <v>178</v>
      </c>
      <c r="B96" s="53">
        <v>2.2517</v>
      </c>
      <c r="C96" s="54">
        <v>70843.633100000006</v>
      </c>
      <c r="D96" s="55">
        <v>44880.638200000001</v>
      </c>
      <c r="E96" s="55">
        <v>55955.811399999999</v>
      </c>
      <c r="F96" s="66">
        <v>89958.1253</v>
      </c>
      <c r="G96" s="55">
        <v>111137.18829999999</v>
      </c>
      <c r="H96" s="55">
        <v>76055.631500000003</v>
      </c>
      <c r="I96" s="56">
        <v>14.69</v>
      </c>
      <c r="J96" s="56">
        <v>2.04</v>
      </c>
      <c r="K96" s="56">
        <v>11.56</v>
      </c>
      <c r="L96" s="56">
        <v>173.86779999999999</v>
      </c>
      <c r="M96" s="57" t="s">
        <v>98</v>
      </c>
      <c r="O96" s="13"/>
      <c r="P96" s="13"/>
      <c r="Q96" s="13"/>
      <c r="R96" s="14"/>
      <c r="S96" s="11"/>
      <c r="T96" s="11"/>
      <c r="U96" s="11"/>
    </row>
    <row r="97" spans="1:21" s="12" customFormat="1" ht="13.5" customHeight="1">
      <c r="A97" s="52" t="s">
        <v>179</v>
      </c>
      <c r="B97" s="53">
        <v>0.1502</v>
      </c>
      <c r="C97" s="54">
        <v>69491.121299999999</v>
      </c>
      <c r="D97" s="55">
        <v>42791.967600000004</v>
      </c>
      <c r="E97" s="55">
        <v>52430.044500000004</v>
      </c>
      <c r="F97" s="66">
        <v>109638.26089999999</v>
      </c>
      <c r="G97" s="55">
        <v>127465.345</v>
      </c>
      <c r="H97" s="55">
        <v>82217.888500000001</v>
      </c>
      <c r="I97" s="56">
        <v>14.13</v>
      </c>
      <c r="J97" s="56">
        <v>2.12</v>
      </c>
      <c r="K97" s="56">
        <v>10.69</v>
      </c>
      <c r="L97" s="56">
        <v>173.8826</v>
      </c>
      <c r="M97" s="57" t="s">
        <v>144</v>
      </c>
      <c r="O97" s="13"/>
      <c r="P97" s="13"/>
      <c r="Q97" s="13"/>
      <c r="R97" s="14"/>
      <c r="S97" s="11"/>
      <c r="T97" s="11"/>
      <c r="U97" s="11"/>
    </row>
    <row r="98" spans="1:21" s="12" customFormat="1" ht="13.5" customHeight="1">
      <c r="A98" s="58" t="s">
        <v>180</v>
      </c>
      <c r="B98" s="59">
        <v>2.2562000000000002</v>
      </c>
      <c r="C98" s="60">
        <v>54555.247199999998</v>
      </c>
      <c r="D98" s="61">
        <v>37366.122100000001</v>
      </c>
      <c r="E98" s="61">
        <v>43102.574800000002</v>
      </c>
      <c r="F98" s="66">
        <v>69383.186900000001</v>
      </c>
      <c r="G98" s="55">
        <v>85866.142500000002</v>
      </c>
      <c r="H98" s="55">
        <v>59761.200499999999</v>
      </c>
      <c r="I98" s="62">
        <v>17.55</v>
      </c>
      <c r="J98" s="62">
        <v>0.6</v>
      </c>
      <c r="K98" s="62">
        <v>10.63</v>
      </c>
      <c r="L98" s="62">
        <v>172.1198</v>
      </c>
      <c r="M98" s="63" t="s">
        <v>98</v>
      </c>
      <c r="O98" s="13"/>
      <c r="P98" s="13"/>
      <c r="Q98" s="13"/>
      <c r="R98" s="14"/>
      <c r="S98" s="11"/>
      <c r="T98" s="11"/>
      <c r="U98" s="11"/>
    </row>
    <row r="99" spans="1:21" s="12" customFormat="1" ht="13.5" customHeight="1">
      <c r="A99" s="52" t="s">
        <v>181</v>
      </c>
      <c r="B99" s="53">
        <v>1.149</v>
      </c>
      <c r="C99" s="54">
        <v>61830.681100000002</v>
      </c>
      <c r="D99" s="55">
        <v>38008.7739</v>
      </c>
      <c r="E99" s="55">
        <v>49281.1826</v>
      </c>
      <c r="F99" s="66">
        <v>79396.579400000002</v>
      </c>
      <c r="G99" s="55">
        <v>96529.22</v>
      </c>
      <c r="H99" s="55">
        <v>66558.422600000005</v>
      </c>
      <c r="I99" s="56">
        <v>18.170000000000002</v>
      </c>
      <c r="J99" s="56">
        <v>0.78</v>
      </c>
      <c r="K99" s="56">
        <v>10.31</v>
      </c>
      <c r="L99" s="56">
        <v>172.66050000000001</v>
      </c>
      <c r="M99" s="57" t="s">
        <v>98</v>
      </c>
      <c r="O99" s="13"/>
      <c r="P99" s="13"/>
      <c r="Q99" s="13"/>
      <c r="R99" s="14"/>
      <c r="S99" s="11"/>
      <c r="T99" s="11"/>
      <c r="U99" s="11"/>
    </row>
    <row r="100" spans="1:21" s="12" customFormat="1" ht="13.5" customHeight="1">
      <c r="A100" s="52" t="s">
        <v>182</v>
      </c>
      <c r="B100" s="53">
        <v>0.1623</v>
      </c>
      <c r="C100" s="54">
        <v>47166.184399999998</v>
      </c>
      <c r="D100" s="55">
        <v>37289.587399999997</v>
      </c>
      <c r="E100" s="55">
        <v>39489.957900000001</v>
      </c>
      <c r="F100" s="66">
        <v>53899.442499999997</v>
      </c>
      <c r="G100" s="55">
        <v>65658.901400000002</v>
      </c>
      <c r="H100" s="55">
        <v>48968.185100000002</v>
      </c>
      <c r="I100" s="56">
        <v>16.66</v>
      </c>
      <c r="J100" s="56">
        <v>0.11</v>
      </c>
      <c r="K100" s="56">
        <v>9.69</v>
      </c>
      <c r="L100" s="56">
        <v>174.072</v>
      </c>
      <c r="M100" s="57" t="s">
        <v>144</v>
      </c>
      <c r="O100" s="13"/>
      <c r="P100" s="13"/>
      <c r="Q100" s="13"/>
      <c r="R100" s="14"/>
      <c r="S100" s="11"/>
      <c r="T100" s="11"/>
      <c r="U100" s="11"/>
    </row>
    <row r="101" spans="1:21" s="12" customFormat="1" ht="13.5" customHeight="1">
      <c r="A101" s="52" t="s">
        <v>183</v>
      </c>
      <c r="B101" s="53">
        <v>0.4546</v>
      </c>
      <c r="C101" s="54">
        <v>52219.950900000003</v>
      </c>
      <c r="D101" s="55">
        <v>36365.901899999997</v>
      </c>
      <c r="E101" s="55">
        <v>40846.458500000001</v>
      </c>
      <c r="F101" s="66">
        <v>63492.643100000001</v>
      </c>
      <c r="G101" s="55">
        <v>80803.606499999994</v>
      </c>
      <c r="H101" s="55">
        <v>55501.147100000002</v>
      </c>
      <c r="I101" s="56">
        <v>15.13</v>
      </c>
      <c r="J101" s="56">
        <v>0.18</v>
      </c>
      <c r="K101" s="56">
        <v>10.16</v>
      </c>
      <c r="L101" s="56">
        <v>173.1078</v>
      </c>
      <c r="M101" s="57" t="s">
        <v>98</v>
      </c>
      <c r="O101" s="13"/>
      <c r="P101" s="13"/>
      <c r="Q101" s="13"/>
      <c r="R101" s="14"/>
      <c r="S101" s="11"/>
      <c r="T101" s="11"/>
      <c r="U101" s="11"/>
    </row>
    <row r="102" spans="1:21" s="12" customFormat="1" ht="13.5" customHeight="1">
      <c r="A102" s="52" t="s">
        <v>185</v>
      </c>
      <c r="B102" s="53">
        <v>0.2175</v>
      </c>
      <c r="C102" s="54">
        <v>51018.3845</v>
      </c>
      <c r="D102" s="55">
        <v>36614.256800000003</v>
      </c>
      <c r="E102" s="55">
        <v>40953.166400000002</v>
      </c>
      <c r="F102" s="66">
        <v>73103.924599999998</v>
      </c>
      <c r="G102" s="55">
        <v>89956.455900000001</v>
      </c>
      <c r="H102" s="55">
        <v>58124.744400000003</v>
      </c>
      <c r="I102" s="56">
        <v>24.34</v>
      </c>
      <c r="J102" s="56">
        <v>0.96</v>
      </c>
      <c r="K102" s="56">
        <v>9.4</v>
      </c>
      <c r="L102" s="56">
        <v>174.72040000000001</v>
      </c>
      <c r="M102" s="57" t="s">
        <v>98</v>
      </c>
      <c r="O102" s="13"/>
      <c r="P102" s="13"/>
      <c r="Q102" s="13"/>
      <c r="R102" s="14"/>
      <c r="S102" s="11"/>
      <c r="T102" s="11"/>
      <c r="U102" s="11"/>
    </row>
    <row r="103" spans="1:21" s="12" customFormat="1" ht="13.5" customHeight="1">
      <c r="A103" s="58" t="s">
        <v>186</v>
      </c>
      <c r="B103" s="59">
        <v>0.93120000000000003</v>
      </c>
      <c r="C103" s="60">
        <v>74567.985400000005</v>
      </c>
      <c r="D103" s="61">
        <v>41734.015500000001</v>
      </c>
      <c r="E103" s="61">
        <v>54990.224099999999</v>
      </c>
      <c r="F103" s="66">
        <v>102377.07460000001</v>
      </c>
      <c r="G103" s="55">
        <v>137916.22020000001</v>
      </c>
      <c r="H103" s="55">
        <v>87122.959900000002</v>
      </c>
      <c r="I103" s="62">
        <v>16.170000000000002</v>
      </c>
      <c r="J103" s="62">
        <v>0.31</v>
      </c>
      <c r="K103" s="62">
        <v>11.48</v>
      </c>
      <c r="L103" s="62">
        <v>173.393</v>
      </c>
      <c r="M103" s="63" t="s">
        <v>98</v>
      </c>
      <c r="O103" s="13"/>
      <c r="P103" s="13"/>
      <c r="Q103" s="13"/>
      <c r="R103" s="14"/>
      <c r="S103" s="11"/>
      <c r="T103" s="11"/>
      <c r="U103" s="11"/>
    </row>
    <row r="104" spans="1:21" s="12" customFormat="1" ht="13.5" customHeight="1">
      <c r="A104" s="52" t="s">
        <v>187</v>
      </c>
      <c r="B104" s="53">
        <v>0.30349999999999999</v>
      </c>
      <c r="C104" s="54">
        <v>61532.194799999997</v>
      </c>
      <c r="D104" s="55">
        <v>36869.558100000002</v>
      </c>
      <c r="E104" s="55">
        <v>48954.133099999999</v>
      </c>
      <c r="F104" s="66">
        <v>77567.175499999998</v>
      </c>
      <c r="G104" s="55">
        <v>93464.490699999995</v>
      </c>
      <c r="H104" s="55">
        <v>65485.468500000003</v>
      </c>
      <c r="I104" s="56">
        <v>15</v>
      </c>
      <c r="J104" s="56">
        <v>0.49</v>
      </c>
      <c r="K104" s="56">
        <v>10.35</v>
      </c>
      <c r="L104" s="56">
        <v>174.42009999999999</v>
      </c>
      <c r="M104" s="57" t="s">
        <v>98</v>
      </c>
      <c r="O104" s="13"/>
      <c r="P104" s="13"/>
      <c r="Q104" s="13"/>
      <c r="R104" s="14"/>
      <c r="S104" s="11"/>
      <c r="T104" s="11"/>
      <c r="U104" s="11"/>
    </row>
    <row r="105" spans="1:21" s="12" customFormat="1" ht="13.5" customHeight="1">
      <c r="A105" s="52" t="s">
        <v>188</v>
      </c>
      <c r="B105" s="53">
        <v>0.29449999999999998</v>
      </c>
      <c r="C105" s="54">
        <v>86063.084499999997</v>
      </c>
      <c r="D105" s="55">
        <v>50230.0141</v>
      </c>
      <c r="E105" s="55">
        <v>66050.983699999997</v>
      </c>
      <c r="F105" s="66">
        <v>110684.6658</v>
      </c>
      <c r="G105" s="55">
        <v>146664.5485</v>
      </c>
      <c r="H105" s="55">
        <v>95856.473199999993</v>
      </c>
      <c r="I105" s="56">
        <v>15.47</v>
      </c>
      <c r="J105" s="56">
        <v>0.51</v>
      </c>
      <c r="K105" s="56">
        <v>11.37</v>
      </c>
      <c r="L105" s="56">
        <v>171.4682</v>
      </c>
      <c r="M105" s="57" t="s">
        <v>98</v>
      </c>
      <c r="O105" s="13"/>
      <c r="P105" s="13"/>
      <c r="Q105" s="13"/>
      <c r="R105" s="14"/>
      <c r="S105" s="11"/>
      <c r="T105" s="11"/>
      <c r="U105" s="11"/>
    </row>
    <row r="106" spans="1:21" s="12" customFormat="1" ht="13.5" customHeight="1">
      <c r="A106" s="52" t="s">
        <v>189</v>
      </c>
      <c r="B106" s="53">
        <v>0.22170000000000001</v>
      </c>
      <c r="C106" s="54">
        <v>96927.297699999996</v>
      </c>
      <c r="D106" s="55">
        <v>59711.168400000002</v>
      </c>
      <c r="E106" s="55">
        <v>77842.625199999995</v>
      </c>
      <c r="F106" s="66">
        <v>120054.51240000001</v>
      </c>
      <c r="G106" s="55">
        <v>160296.00289999999</v>
      </c>
      <c r="H106" s="55">
        <v>108001.5802</v>
      </c>
      <c r="I106" s="56">
        <v>14.12</v>
      </c>
      <c r="J106" s="56">
        <v>0.02</v>
      </c>
      <c r="K106" s="56">
        <v>11.87</v>
      </c>
      <c r="L106" s="56">
        <v>173.89490000000001</v>
      </c>
      <c r="M106" s="57" t="s">
        <v>98</v>
      </c>
      <c r="O106" s="13"/>
      <c r="P106" s="13"/>
      <c r="Q106" s="13"/>
      <c r="R106" s="14"/>
      <c r="S106" s="11"/>
      <c r="T106" s="11"/>
      <c r="U106" s="11"/>
    </row>
    <row r="107" spans="1:21" s="12" customFormat="1" ht="13.5" customHeight="1">
      <c r="A107" s="58" t="s">
        <v>190</v>
      </c>
      <c r="B107" s="59">
        <v>5.6673999999999998</v>
      </c>
      <c r="C107" s="60">
        <v>62413.838900000002</v>
      </c>
      <c r="D107" s="61">
        <v>37698.717900000003</v>
      </c>
      <c r="E107" s="61">
        <v>46206.208400000003</v>
      </c>
      <c r="F107" s="66">
        <v>94949.486900000004</v>
      </c>
      <c r="G107" s="55">
        <v>144203.28020000001</v>
      </c>
      <c r="H107" s="55">
        <v>78645.754000000001</v>
      </c>
      <c r="I107" s="62">
        <v>13.56</v>
      </c>
      <c r="J107" s="62">
        <v>1.1399999999999999</v>
      </c>
      <c r="K107" s="62">
        <v>10.6</v>
      </c>
      <c r="L107" s="62">
        <v>174.245</v>
      </c>
      <c r="M107" s="63" t="s">
        <v>98</v>
      </c>
      <c r="O107" s="13"/>
      <c r="P107" s="13"/>
      <c r="Q107" s="13"/>
      <c r="R107" s="14"/>
      <c r="S107" s="11"/>
      <c r="T107" s="11"/>
      <c r="U107" s="11"/>
    </row>
    <row r="108" spans="1:21" s="12" customFormat="1" ht="13.5" customHeight="1">
      <c r="A108" s="52" t="s">
        <v>191</v>
      </c>
      <c r="B108" s="53">
        <v>1.7168000000000001</v>
      </c>
      <c r="C108" s="54">
        <v>52579.797599999998</v>
      </c>
      <c r="D108" s="55">
        <v>33796.101300000002</v>
      </c>
      <c r="E108" s="55">
        <v>40926.476199999997</v>
      </c>
      <c r="F108" s="66">
        <v>66825.551800000001</v>
      </c>
      <c r="G108" s="55">
        <v>87896.498699999996</v>
      </c>
      <c r="H108" s="55">
        <v>57512.771399999998</v>
      </c>
      <c r="I108" s="56">
        <v>17.829999999999998</v>
      </c>
      <c r="J108" s="56">
        <v>0.77</v>
      </c>
      <c r="K108" s="56">
        <v>10.34</v>
      </c>
      <c r="L108" s="56">
        <v>175.3006</v>
      </c>
      <c r="M108" s="57" t="s">
        <v>98</v>
      </c>
      <c r="O108" s="13"/>
      <c r="P108" s="13"/>
      <c r="Q108" s="13"/>
      <c r="R108" s="14"/>
      <c r="S108" s="11"/>
      <c r="T108" s="11"/>
      <c r="U108" s="11"/>
    </row>
    <row r="109" spans="1:21" s="12" customFormat="1" ht="13.5" customHeight="1">
      <c r="A109" s="52" t="s">
        <v>192</v>
      </c>
      <c r="B109" s="53">
        <v>0.14510000000000001</v>
      </c>
      <c r="C109" s="54">
        <v>63343.6417</v>
      </c>
      <c r="D109" s="55">
        <v>42880.874799999998</v>
      </c>
      <c r="E109" s="55">
        <v>51448.148000000001</v>
      </c>
      <c r="F109" s="66">
        <v>81395.921900000001</v>
      </c>
      <c r="G109" s="55">
        <v>100179.0134</v>
      </c>
      <c r="H109" s="55">
        <v>69491.816399999996</v>
      </c>
      <c r="I109" s="56">
        <v>16.149999999999999</v>
      </c>
      <c r="J109" s="56">
        <v>1.8</v>
      </c>
      <c r="K109" s="56">
        <v>11.14</v>
      </c>
      <c r="L109" s="56">
        <v>174.7732</v>
      </c>
      <c r="M109" s="57" t="s">
        <v>98</v>
      </c>
      <c r="O109" s="13"/>
      <c r="P109" s="13"/>
      <c r="Q109" s="13"/>
      <c r="R109" s="14"/>
      <c r="S109" s="11"/>
      <c r="T109" s="11"/>
      <c r="U109" s="11"/>
    </row>
    <row r="110" spans="1:21" s="12" customFormat="1" ht="13.5" customHeight="1">
      <c r="A110" s="52" t="s">
        <v>193</v>
      </c>
      <c r="B110" s="53">
        <v>0.115</v>
      </c>
      <c r="C110" s="54">
        <v>53370.087399999997</v>
      </c>
      <c r="D110" s="55">
        <v>37348.809800000003</v>
      </c>
      <c r="E110" s="55">
        <v>43101.088900000002</v>
      </c>
      <c r="F110" s="66">
        <v>64044.440199999997</v>
      </c>
      <c r="G110" s="55">
        <v>83406.159899999999</v>
      </c>
      <c r="H110" s="55">
        <v>57643.3891</v>
      </c>
      <c r="I110" s="56">
        <v>10.25</v>
      </c>
      <c r="J110" s="56">
        <v>1.35</v>
      </c>
      <c r="K110" s="56">
        <v>11.01</v>
      </c>
      <c r="L110" s="56">
        <v>174.74209999999999</v>
      </c>
      <c r="M110" s="57" t="s">
        <v>144</v>
      </c>
      <c r="O110" s="13"/>
      <c r="P110" s="13"/>
      <c r="Q110" s="13"/>
      <c r="R110" s="14"/>
      <c r="S110" s="11"/>
      <c r="T110" s="11"/>
      <c r="U110" s="11"/>
    </row>
    <row r="111" spans="1:21" s="12" customFormat="1" ht="13.5" customHeight="1">
      <c r="A111" s="52" t="s">
        <v>194</v>
      </c>
      <c r="B111" s="53">
        <v>0.53620000000000001</v>
      </c>
      <c r="C111" s="54">
        <v>52083.606200000002</v>
      </c>
      <c r="D111" s="55">
        <v>35540.978600000002</v>
      </c>
      <c r="E111" s="55">
        <v>41155.861799999999</v>
      </c>
      <c r="F111" s="66">
        <v>68878.981</v>
      </c>
      <c r="G111" s="55">
        <v>89671.108900000007</v>
      </c>
      <c r="H111" s="55">
        <v>60717.164299999997</v>
      </c>
      <c r="I111" s="56">
        <v>22.06</v>
      </c>
      <c r="J111" s="56">
        <v>1.1200000000000001</v>
      </c>
      <c r="K111" s="56">
        <v>9.73</v>
      </c>
      <c r="L111" s="56">
        <v>175.13669999999999</v>
      </c>
      <c r="M111" s="57" t="s">
        <v>98</v>
      </c>
      <c r="O111" s="13"/>
      <c r="P111" s="13"/>
      <c r="Q111" s="13"/>
      <c r="R111" s="14"/>
      <c r="S111" s="11"/>
      <c r="T111" s="11"/>
      <c r="U111" s="11"/>
    </row>
    <row r="112" spans="1:21" s="12" customFormat="1" ht="13.5" customHeight="1">
      <c r="A112" s="52" t="s">
        <v>195</v>
      </c>
      <c r="B112" s="53">
        <v>0.85740000000000005</v>
      </c>
      <c r="C112" s="54">
        <v>66616.388399999996</v>
      </c>
      <c r="D112" s="55">
        <v>41896.215199999999</v>
      </c>
      <c r="E112" s="55">
        <v>51451.119400000003</v>
      </c>
      <c r="F112" s="66">
        <v>78071.381299999994</v>
      </c>
      <c r="G112" s="55">
        <v>94726.623800000001</v>
      </c>
      <c r="H112" s="55">
        <v>68967.989100000006</v>
      </c>
      <c r="I112" s="56">
        <v>9.48</v>
      </c>
      <c r="J112" s="56">
        <v>4.4400000000000004</v>
      </c>
      <c r="K112" s="56">
        <v>10.76</v>
      </c>
      <c r="L112" s="56">
        <v>176.32300000000001</v>
      </c>
      <c r="M112" s="57" t="s">
        <v>92</v>
      </c>
      <c r="O112" s="13"/>
      <c r="P112" s="13"/>
      <c r="Q112" s="13"/>
      <c r="R112" s="14"/>
      <c r="S112" s="11"/>
      <c r="T112" s="11"/>
      <c r="U112" s="11"/>
    </row>
    <row r="113" spans="1:21" s="12" customFormat="1" ht="13.5" customHeight="1">
      <c r="A113" s="58" t="s">
        <v>196</v>
      </c>
      <c r="B113" s="59">
        <v>3.2650999999999999</v>
      </c>
      <c r="C113" s="60">
        <v>54382.321600000003</v>
      </c>
      <c r="D113" s="61">
        <v>34116.860699999997</v>
      </c>
      <c r="E113" s="61">
        <v>44309.2166</v>
      </c>
      <c r="F113" s="66">
        <v>61357.650399999999</v>
      </c>
      <c r="G113" s="55">
        <v>72451.231700000004</v>
      </c>
      <c r="H113" s="55">
        <v>55846.3177</v>
      </c>
      <c r="I113" s="62">
        <v>19.95</v>
      </c>
      <c r="J113" s="62">
        <v>0.86</v>
      </c>
      <c r="K113" s="62">
        <v>9.93</v>
      </c>
      <c r="L113" s="62">
        <v>173.9819</v>
      </c>
      <c r="M113" s="63" t="s">
        <v>98</v>
      </c>
      <c r="O113" s="13"/>
      <c r="P113" s="13"/>
      <c r="Q113" s="13"/>
      <c r="R113" s="14"/>
      <c r="S113" s="11"/>
      <c r="T113" s="11"/>
      <c r="U113" s="11"/>
    </row>
    <row r="114" spans="1:21" s="12" customFormat="1" ht="13.5" customHeight="1">
      <c r="A114" s="52" t="s">
        <v>197</v>
      </c>
      <c r="B114" s="53">
        <v>0.50349999999999995</v>
      </c>
      <c r="C114" s="54">
        <v>50247.104500000001</v>
      </c>
      <c r="D114" s="55">
        <v>33951.670299999998</v>
      </c>
      <c r="E114" s="55">
        <v>40956.403100000003</v>
      </c>
      <c r="F114" s="66">
        <v>60960.823600000003</v>
      </c>
      <c r="G114" s="55">
        <v>74128.506800000003</v>
      </c>
      <c r="H114" s="55">
        <v>52217.792600000001</v>
      </c>
      <c r="I114" s="56">
        <v>14.41</v>
      </c>
      <c r="J114" s="56">
        <v>0.7</v>
      </c>
      <c r="K114" s="56">
        <v>10.5</v>
      </c>
      <c r="L114" s="56">
        <v>176.7347</v>
      </c>
      <c r="M114" s="57" t="s">
        <v>96</v>
      </c>
      <c r="O114" s="13"/>
      <c r="P114" s="13"/>
      <c r="Q114" s="13"/>
      <c r="R114" s="14"/>
      <c r="S114" s="11"/>
      <c r="T114" s="11"/>
      <c r="U114" s="11"/>
    </row>
    <row r="115" spans="1:21" s="12" customFormat="1" ht="13.5" customHeight="1">
      <c r="A115" s="52" t="s">
        <v>198</v>
      </c>
      <c r="B115" s="53">
        <v>0.31519999999999998</v>
      </c>
      <c r="C115" s="54">
        <v>55299.561399999999</v>
      </c>
      <c r="D115" s="55">
        <v>29279.808199999999</v>
      </c>
      <c r="E115" s="55">
        <v>41121.021800000002</v>
      </c>
      <c r="F115" s="66">
        <v>60891.135399999999</v>
      </c>
      <c r="G115" s="55">
        <v>66460.815499999997</v>
      </c>
      <c r="H115" s="55">
        <v>52255.473299999998</v>
      </c>
      <c r="I115" s="56">
        <v>16.47</v>
      </c>
      <c r="J115" s="56">
        <v>1.49</v>
      </c>
      <c r="K115" s="56">
        <v>10.1</v>
      </c>
      <c r="L115" s="56">
        <v>173.5077</v>
      </c>
      <c r="M115" s="57" t="s">
        <v>92</v>
      </c>
      <c r="O115" s="13"/>
      <c r="P115" s="13"/>
      <c r="Q115" s="13"/>
      <c r="R115" s="14"/>
      <c r="S115" s="11"/>
      <c r="T115" s="11"/>
      <c r="U115" s="11"/>
    </row>
    <row r="116" spans="1:21" s="12" customFormat="1" ht="13.5" customHeight="1">
      <c r="A116" s="52" t="s">
        <v>199</v>
      </c>
      <c r="B116" s="53">
        <v>1.6875</v>
      </c>
      <c r="C116" s="54">
        <v>55853.229200000002</v>
      </c>
      <c r="D116" s="55">
        <v>43963.296799999996</v>
      </c>
      <c r="E116" s="55">
        <v>50834.994599999998</v>
      </c>
      <c r="F116" s="66">
        <v>60649.993699999999</v>
      </c>
      <c r="G116" s="55">
        <v>69768.130099999995</v>
      </c>
      <c r="H116" s="55">
        <v>56076.255599999997</v>
      </c>
      <c r="I116" s="56">
        <v>18.98</v>
      </c>
      <c r="J116" s="56">
        <v>0.37</v>
      </c>
      <c r="K116" s="56">
        <v>10.15</v>
      </c>
      <c r="L116" s="56">
        <v>174.63550000000001</v>
      </c>
      <c r="M116" s="57" t="s">
        <v>144</v>
      </c>
      <c r="O116" s="13"/>
      <c r="P116" s="13"/>
      <c r="Q116" s="13"/>
      <c r="R116" s="14"/>
      <c r="S116" s="11"/>
      <c r="T116" s="11"/>
      <c r="U116" s="11"/>
    </row>
    <row r="117" spans="1:21" s="12" customFormat="1" ht="13.5" customHeight="1">
      <c r="A117" s="52" t="s">
        <v>200</v>
      </c>
      <c r="B117" s="53">
        <v>0.1263</v>
      </c>
      <c r="C117" s="54">
        <v>66182.329400000002</v>
      </c>
      <c r="D117" s="55">
        <v>48090.456100000003</v>
      </c>
      <c r="E117" s="55">
        <v>56498.274100000002</v>
      </c>
      <c r="F117" s="66">
        <v>74926.4902</v>
      </c>
      <c r="G117" s="55">
        <v>87379.652600000001</v>
      </c>
      <c r="H117" s="55">
        <v>68510.8851</v>
      </c>
      <c r="I117" s="56">
        <v>23.73</v>
      </c>
      <c r="J117" s="56">
        <v>0.81</v>
      </c>
      <c r="K117" s="56">
        <v>10.86</v>
      </c>
      <c r="L117" s="56">
        <v>164.9736</v>
      </c>
      <c r="M117" s="57" t="s">
        <v>98</v>
      </c>
      <c r="O117" s="13"/>
      <c r="P117" s="13"/>
      <c r="Q117" s="13"/>
      <c r="R117" s="14"/>
      <c r="S117" s="11"/>
      <c r="T117" s="11"/>
      <c r="U117" s="11"/>
    </row>
    <row r="118" spans="1:21" s="12" customFormat="1" ht="13.5" customHeight="1">
      <c r="A118" s="58" t="s">
        <v>201</v>
      </c>
      <c r="B118" s="59">
        <v>19.719200000000001</v>
      </c>
      <c r="C118" s="60">
        <v>60160.363499999999</v>
      </c>
      <c r="D118" s="61">
        <v>42825.894099999998</v>
      </c>
      <c r="E118" s="61">
        <v>49881.297400000003</v>
      </c>
      <c r="F118" s="66">
        <v>78179.591799999995</v>
      </c>
      <c r="G118" s="55">
        <v>106779.90429999999</v>
      </c>
      <c r="H118" s="55">
        <v>69593.321599999996</v>
      </c>
      <c r="I118" s="62">
        <v>13.68</v>
      </c>
      <c r="J118" s="62">
        <v>1.19</v>
      </c>
      <c r="K118" s="62">
        <v>12.32</v>
      </c>
      <c r="L118" s="62">
        <v>170.4812</v>
      </c>
      <c r="M118" s="63" t="s">
        <v>98</v>
      </c>
      <c r="O118" s="13"/>
      <c r="P118" s="13"/>
      <c r="Q118" s="13"/>
      <c r="R118" s="14"/>
      <c r="S118" s="11"/>
      <c r="T118" s="11"/>
      <c r="U118" s="11"/>
    </row>
    <row r="119" spans="1:21" s="12" customFormat="1" ht="13.5" customHeight="1">
      <c r="A119" s="52" t="s">
        <v>202</v>
      </c>
      <c r="B119" s="53">
        <v>2.6433</v>
      </c>
      <c r="C119" s="54">
        <v>71459.866899999994</v>
      </c>
      <c r="D119" s="55">
        <v>45501.840799999998</v>
      </c>
      <c r="E119" s="55">
        <v>56016.7327</v>
      </c>
      <c r="F119" s="66">
        <v>92812.658500000005</v>
      </c>
      <c r="G119" s="55">
        <v>119662.10430000001</v>
      </c>
      <c r="H119" s="55">
        <v>79660.617400000003</v>
      </c>
      <c r="I119" s="56">
        <v>12.6</v>
      </c>
      <c r="J119" s="56">
        <v>0.69</v>
      </c>
      <c r="K119" s="56">
        <v>11.16</v>
      </c>
      <c r="L119" s="56">
        <v>170.7748</v>
      </c>
      <c r="M119" s="57" t="s">
        <v>98</v>
      </c>
      <c r="O119" s="13"/>
      <c r="P119" s="13"/>
      <c r="Q119" s="13"/>
      <c r="R119" s="14"/>
      <c r="S119" s="11"/>
      <c r="T119" s="11"/>
      <c r="U119" s="11"/>
    </row>
    <row r="120" spans="1:21" s="12" customFormat="1" ht="13.5" customHeight="1">
      <c r="A120" s="52" t="s">
        <v>203</v>
      </c>
      <c r="B120" s="53">
        <v>4.0454999999999997</v>
      </c>
      <c r="C120" s="54">
        <v>69564.553499999995</v>
      </c>
      <c r="D120" s="55">
        <v>42227.137499999997</v>
      </c>
      <c r="E120" s="55">
        <v>54059.5268</v>
      </c>
      <c r="F120" s="66">
        <v>94773.534899999999</v>
      </c>
      <c r="G120" s="55">
        <v>126369.1286</v>
      </c>
      <c r="H120" s="55">
        <v>79814.654999999999</v>
      </c>
      <c r="I120" s="56">
        <v>12.67</v>
      </c>
      <c r="J120" s="56">
        <v>0.49</v>
      </c>
      <c r="K120" s="56">
        <v>11.21</v>
      </c>
      <c r="L120" s="56">
        <v>170.8801</v>
      </c>
      <c r="M120" s="57" t="s">
        <v>98</v>
      </c>
      <c r="O120" s="13"/>
      <c r="P120" s="13"/>
      <c r="Q120" s="13"/>
      <c r="R120" s="14"/>
      <c r="S120" s="11"/>
      <c r="T120" s="11"/>
      <c r="U120" s="11"/>
    </row>
    <row r="121" spans="1:21" s="12" customFormat="1" ht="13.5" customHeight="1">
      <c r="A121" s="52" t="s">
        <v>204</v>
      </c>
      <c r="B121" s="53">
        <v>6.0801999999999996</v>
      </c>
      <c r="C121" s="54">
        <v>57983.752</v>
      </c>
      <c r="D121" s="55">
        <v>39641.830099999999</v>
      </c>
      <c r="E121" s="55">
        <v>48017.684500000003</v>
      </c>
      <c r="F121" s="66">
        <v>73379.396699999998</v>
      </c>
      <c r="G121" s="55">
        <v>97408.3226</v>
      </c>
      <c r="H121" s="55">
        <v>65617.960099999997</v>
      </c>
      <c r="I121" s="56">
        <v>13.05</v>
      </c>
      <c r="J121" s="56">
        <v>1.72</v>
      </c>
      <c r="K121" s="56">
        <v>11.16</v>
      </c>
      <c r="L121" s="56">
        <v>172.7337</v>
      </c>
      <c r="M121" s="57" t="s">
        <v>98</v>
      </c>
      <c r="O121" s="13"/>
      <c r="P121" s="13"/>
      <c r="Q121" s="13"/>
      <c r="R121" s="14"/>
      <c r="S121" s="11"/>
      <c r="T121" s="11"/>
      <c r="U121" s="11"/>
    </row>
    <row r="122" spans="1:21" s="12" customFormat="1" ht="13.5" customHeight="1">
      <c r="A122" s="52" t="s">
        <v>205</v>
      </c>
      <c r="B122" s="53">
        <v>5.7431999999999999</v>
      </c>
      <c r="C122" s="54">
        <v>54650.051899999999</v>
      </c>
      <c r="D122" s="55">
        <v>44105.856</v>
      </c>
      <c r="E122" s="55">
        <v>48566.755799999999</v>
      </c>
      <c r="F122" s="66">
        <v>62800.631699999998</v>
      </c>
      <c r="G122" s="55">
        <v>75302.516000000003</v>
      </c>
      <c r="H122" s="55">
        <v>58326.260399999999</v>
      </c>
      <c r="I122" s="56">
        <v>16.5</v>
      </c>
      <c r="J122" s="56">
        <v>1.66</v>
      </c>
      <c r="K122" s="56">
        <v>15.88</v>
      </c>
      <c r="L122" s="56">
        <v>167.52979999999999</v>
      </c>
      <c r="M122" s="57" t="s">
        <v>98</v>
      </c>
      <c r="O122" s="13"/>
      <c r="P122" s="13"/>
      <c r="Q122" s="13"/>
      <c r="R122" s="14"/>
      <c r="S122" s="11"/>
      <c r="T122" s="11"/>
      <c r="U122" s="11"/>
    </row>
    <row r="123" spans="1:21" s="12" customFormat="1" ht="13.5" customHeight="1">
      <c r="A123" s="52" t="s">
        <v>206</v>
      </c>
      <c r="B123" s="53">
        <v>0.41070000000000001</v>
      </c>
      <c r="C123" s="54">
        <v>76269.591400000005</v>
      </c>
      <c r="D123" s="55">
        <v>48857.390800000001</v>
      </c>
      <c r="E123" s="55">
        <v>60152.371599999999</v>
      </c>
      <c r="F123" s="66">
        <v>99789.284299999999</v>
      </c>
      <c r="G123" s="55">
        <v>129301.53320000001</v>
      </c>
      <c r="H123" s="55">
        <v>88390.087199999994</v>
      </c>
      <c r="I123" s="56">
        <v>14.59</v>
      </c>
      <c r="J123" s="56">
        <v>0.84</v>
      </c>
      <c r="K123" s="56">
        <v>11.13</v>
      </c>
      <c r="L123" s="56">
        <v>171.3408</v>
      </c>
      <c r="M123" s="57" t="s">
        <v>98</v>
      </c>
      <c r="O123" s="13"/>
      <c r="P123" s="13"/>
      <c r="Q123" s="13"/>
      <c r="R123" s="14"/>
      <c r="S123" s="11"/>
      <c r="T123" s="11"/>
      <c r="U123" s="11"/>
    </row>
    <row r="124" spans="1:21" s="12" customFormat="1" ht="13.5" customHeight="1">
      <c r="A124" s="58" t="s">
        <v>207</v>
      </c>
      <c r="B124" s="59">
        <v>13.848000000000001</v>
      </c>
      <c r="C124" s="60">
        <v>63719.329599999997</v>
      </c>
      <c r="D124" s="61">
        <v>40736.25</v>
      </c>
      <c r="E124" s="61">
        <v>49446.101499999997</v>
      </c>
      <c r="F124" s="66">
        <v>84160.935400000002</v>
      </c>
      <c r="G124" s="55">
        <v>107489.8998</v>
      </c>
      <c r="H124" s="55">
        <v>70652.121299999999</v>
      </c>
      <c r="I124" s="62">
        <v>17.920000000000002</v>
      </c>
      <c r="J124" s="62">
        <v>0.79</v>
      </c>
      <c r="K124" s="62">
        <v>10.220000000000001</v>
      </c>
      <c r="L124" s="62">
        <v>172.4323</v>
      </c>
      <c r="M124" s="63" t="s">
        <v>98</v>
      </c>
      <c r="O124" s="13"/>
      <c r="P124" s="13"/>
      <c r="Q124" s="13"/>
      <c r="R124" s="14"/>
      <c r="S124" s="11"/>
      <c r="T124" s="11"/>
      <c r="U124" s="11"/>
    </row>
    <row r="125" spans="1:21" s="12" customFormat="1" ht="13.5" customHeight="1">
      <c r="A125" s="52" t="s">
        <v>208</v>
      </c>
      <c r="B125" s="53">
        <v>0.11890000000000001</v>
      </c>
      <c r="C125" s="54">
        <v>57940.775199999996</v>
      </c>
      <c r="D125" s="55">
        <v>37565.769399999997</v>
      </c>
      <c r="E125" s="55">
        <v>46218.669699999999</v>
      </c>
      <c r="F125" s="66">
        <v>75689.000100000005</v>
      </c>
      <c r="G125" s="55">
        <v>94261.370899999994</v>
      </c>
      <c r="H125" s="55">
        <v>63665.0553</v>
      </c>
      <c r="I125" s="56">
        <v>17.39</v>
      </c>
      <c r="J125" s="56">
        <v>1.86</v>
      </c>
      <c r="K125" s="56">
        <v>10.81</v>
      </c>
      <c r="L125" s="56">
        <v>174.61510000000001</v>
      </c>
      <c r="M125" s="57" t="s">
        <v>144</v>
      </c>
      <c r="O125" s="13"/>
      <c r="P125" s="13"/>
      <c r="Q125" s="13"/>
      <c r="R125" s="14"/>
      <c r="S125" s="11"/>
      <c r="T125" s="11"/>
      <c r="U125" s="11"/>
    </row>
    <row r="126" spans="1:21" s="12" customFormat="1" ht="13.5" customHeight="1">
      <c r="A126" s="52" t="s">
        <v>209</v>
      </c>
      <c r="B126" s="53">
        <v>2.5299</v>
      </c>
      <c r="C126" s="54">
        <v>51022.926500000001</v>
      </c>
      <c r="D126" s="55">
        <v>33448.403299999998</v>
      </c>
      <c r="E126" s="55">
        <v>46408.9499</v>
      </c>
      <c r="F126" s="66">
        <v>74562.798899999994</v>
      </c>
      <c r="G126" s="55">
        <v>116501.7346</v>
      </c>
      <c r="H126" s="55">
        <v>63359.673799999997</v>
      </c>
      <c r="I126" s="56">
        <v>17.11</v>
      </c>
      <c r="J126" s="56">
        <v>0.75</v>
      </c>
      <c r="K126" s="56">
        <v>9.1199999999999992</v>
      </c>
      <c r="L126" s="56">
        <v>173.35499999999999</v>
      </c>
      <c r="M126" s="57" t="s">
        <v>92</v>
      </c>
      <c r="O126" s="13"/>
      <c r="P126" s="13"/>
      <c r="Q126" s="13"/>
      <c r="R126" s="14"/>
      <c r="S126" s="11"/>
      <c r="T126" s="11"/>
      <c r="U126" s="11"/>
    </row>
    <row r="127" spans="1:21" s="12" customFormat="1" ht="13.5" customHeight="1">
      <c r="A127" s="52" t="s">
        <v>1229</v>
      </c>
      <c r="B127" s="53">
        <v>1.9515</v>
      </c>
      <c r="C127" s="54">
        <v>63719.329599999997</v>
      </c>
      <c r="D127" s="55">
        <v>44596.070699999997</v>
      </c>
      <c r="E127" s="55">
        <v>52017.2785</v>
      </c>
      <c r="F127" s="66">
        <v>80069.512799999997</v>
      </c>
      <c r="G127" s="55">
        <v>101375.4843</v>
      </c>
      <c r="H127" s="55">
        <v>69654.521699999998</v>
      </c>
      <c r="I127" s="56">
        <v>20.78</v>
      </c>
      <c r="J127" s="56">
        <v>0.25</v>
      </c>
      <c r="K127" s="56">
        <v>10.15</v>
      </c>
      <c r="L127" s="56">
        <v>172.89670000000001</v>
      </c>
      <c r="M127" s="57" t="s">
        <v>92</v>
      </c>
      <c r="O127" s="13"/>
      <c r="P127" s="13"/>
      <c r="Q127" s="13"/>
      <c r="R127" s="14"/>
      <c r="S127" s="11"/>
      <c r="T127" s="11"/>
      <c r="U127" s="11"/>
    </row>
    <row r="128" spans="1:21" s="12" customFormat="1" ht="13.5" customHeight="1">
      <c r="A128" s="52" t="s">
        <v>210</v>
      </c>
      <c r="B128" s="53">
        <v>1.8662000000000001</v>
      </c>
      <c r="C128" s="54">
        <v>68578.199200000003</v>
      </c>
      <c r="D128" s="55">
        <v>48574.146099999998</v>
      </c>
      <c r="E128" s="55">
        <v>56725.050799999997</v>
      </c>
      <c r="F128" s="66">
        <v>89710.839500000002</v>
      </c>
      <c r="G128" s="55">
        <v>109849.1391</v>
      </c>
      <c r="H128" s="55">
        <v>78612.786500000002</v>
      </c>
      <c r="I128" s="56">
        <v>17.190000000000001</v>
      </c>
      <c r="J128" s="56">
        <v>0.45</v>
      </c>
      <c r="K128" s="56">
        <v>10.64</v>
      </c>
      <c r="L128" s="56">
        <v>172.7184</v>
      </c>
      <c r="M128" s="57" t="s">
        <v>98</v>
      </c>
      <c r="O128" s="13"/>
      <c r="P128" s="13"/>
      <c r="Q128" s="13"/>
      <c r="R128" s="14"/>
      <c r="S128" s="11"/>
      <c r="T128" s="11"/>
      <c r="U128" s="11"/>
    </row>
    <row r="129" spans="1:21" s="12" customFormat="1" ht="13.5" customHeight="1">
      <c r="A129" s="52" t="s">
        <v>211</v>
      </c>
      <c r="B129" s="53">
        <v>0.44629999999999997</v>
      </c>
      <c r="C129" s="54">
        <v>66551.830499999996</v>
      </c>
      <c r="D129" s="55">
        <v>47295.411800000002</v>
      </c>
      <c r="E129" s="55">
        <v>56923.576000000001</v>
      </c>
      <c r="F129" s="66">
        <v>77280.044399999999</v>
      </c>
      <c r="G129" s="55">
        <v>101930.33070000001</v>
      </c>
      <c r="H129" s="55">
        <v>71530.636799999993</v>
      </c>
      <c r="I129" s="56">
        <v>20.84</v>
      </c>
      <c r="J129" s="56">
        <v>1.77</v>
      </c>
      <c r="K129" s="56">
        <v>13.08</v>
      </c>
      <c r="L129" s="56">
        <v>171.4674</v>
      </c>
      <c r="M129" s="57" t="s">
        <v>98</v>
      </c>
      <c r="O129" s="13"/>
      <c r="P129" s="13"/>
      <c r="Q129" s="13"/>
      <c r="R129" s="14"/>
      <c r="S129" s="11"/>
      <c r="T129" s="11"/>
      <c r="U129" s="11"/>
    </row>
    <row r="130" spans="1:21" s="12" customFormat="1" ht="13.5" customHeight="1">
      <c r="A130" s="52" t="s">
        <v>212</v>
      </c>
      <c r="B130" s="53">
        <v>2.1442999999999999</v>
      </c>
      <c r="C130" s="54">
        <v>73549.916299999997</v>
      </c>
      <c r="D130" s="55">
        <v>50621.1368</v>
      </c>
      <c r="E130" s="55">
        <v>60077.8361</v>
      </c>
      <c r="F130" s="66">
        <v>88137.446400000001</v>
      </c>
      <c r="G130" s="55">
        <v>101609.6732</v>
      </c>
      <c r="H130" s="55">
        <v>76240.744500000001</v>
      </c>
      <c r="I130" s="56">
        <v>22.08</v>
      </c>
      <c r="J130" s="56">
        <v>1.02</v>
      </c>
      <c r="K130" s="56">
        <v>10.77</v>
      </c>
      <c r="L130" s="56">
        <v>174.99870000000001</v>
      </c>
      <c r="M130" s="57" t="s">
        <v>98</v>
      </c>
      <c r="O130" s="13"/>
      <c r="P130" s="13"/>
      <c r="Q130" s="13"/>
      <c r="R130" s="14"/>
      <c r="S130" s="11"/>
      <c r="T130" s="11"/>
      <c r="U130" s="11"/>
    </row>
    <row r="131" spans="1:21" s="12" customFormat="1" ht="13.5" customHeight="1">
      <c r="A131" s="52" t="s">
        <v>213</v>
      </c>
      <c r="B131" s="53">
        <v>1.7728999999999999</v>
      </c>
      <c r="C131" s="54">
        <v>68164.0573</v>
      </c>
      <c r="D131" s="55">
        <v>44981.585700000003</v>
      </c>
      <c r="E131" s="55">
        <v>55946.160100000001</v>
      </c>
      <c r="F131" s="66">
        <v>82906.343299999993</v>
      </c>
      <c r="G131" s="55">
        <v>99085.622000000003</v>
      </c>
      <c r="H131" s="55">
        <v>70210.021800000002</v>
      </c>
      <c r="I131" s="56">
        <v>17.440000000000001</v>
      </c>
      <c r="J131" s="56">
        <v>2.42</v>
      </c>
      <c r="K131" s="56">
        <v>11.26</v>
      </c>
      <c r="L131" s="56">
        <v>175.2302</v>
      </c>
      <c r="M131" s="57" t="s">
        <v>98</v>
      </c>
      <c r="O131" s="13"/>
      <c r="P131" s="13"/>
      <c r="Q131" s="13"/>
      <c r="R131" s="14"/>
      <c r="S131" s="11"/>
      <c r="T131" s="11"/>
      <c r="U131" s="11"/>
    </row>
    <row r="132" spans="1:21" s="12" customFormat="1" ht="13.5" customHeight="1">
      <c r="A132" s="52" t="s">
        <v>214</v>
      </c>
      <c r="B132" s="53">
        <v>0.20810000000000001</v>
      </c>
      <c r="C132" s="54">
        <v>58922.770700000001</v>
      </c>
      <c r="D132" s="55">
        <v>48834.159099999997</v>
      </c>
      <c r="E132" s="55">
        <v>48834.159099999997</v>
      </c>
      <c r="F132" s="66">
        <v>79063.317500000005</v>
      </c>
      <c r="G132" s="55">
        <v>108066.9739</v>
      </c>
      <c r="H132" s="55">
        <v>69408.535600000003</v>
      </c>
      <c r="I132" s="56">
        <v>15.78</v>
      </c>
      <c r="J132" s="56">
        <v>0.42</v>
      </c>
      <c r="K132" s="56">
        <v>9.91</v>
      </c>
      <c r="L132" s="56">
        <v>173.7398</v>
      </c>
      <c r="M132" s="57" t="s">
        <v>96</v>
      </c>
      <c r="O132" s="13"/>
      <c r="P132" s="13"/>
      <c r="Q132" s="13"/>
      <c r="R132" s="14"/>
      <c r="S132" s="15"/>
      <c r="T132" s="15"/>
      <c r="U132" s="15"/>
    </row>
    <row r="133" spans="1:21" s="12" customFormat="1" ht="13.5" customHeight="1">
      <c r="A133" s="58" t="s">
        <v>215</v>
      </c>
      <c r="B133" s="59">
        <v>0.65629999999999999</v>
      </c>
      <c r="C133" s="60">
        <v>60809.549200000001</v>
      </c>
      <c r="D133" s="61">
        <v>38883.375</v>
      </c>
      <c r="E133" s="61">
        <v>48953.836799999997</v>
      </c>
      <c r="F133" s="66">
        <v>73326.529699999999</v>
      </c>
      <c r="G133" s="55">
        <v>88449.135200000004</v>
      </c>
      <c r="H133" s="55">
        <v>63895.9522</v>
      </c>
      <c r="I133" s="62">
        <v>16.829999999999998</v>
      </c>
      <c r="J133" s="62">
        <v>0.41</v>
      </c>
      <c r="K133" s="62">
        <v>10.59</v>
      </c>
      <c r="L133" s="62">
        <v>169.68700000000001</v>
      </c>
      <c r="M133" s="63" t="s">
        <v>92</v>
      </c>
      <c r="O133" s="13"/>
      <c r="P133" s="13"/>
      <c r="Q133" s="13"/>
      <c r="R133" s="14"/>
      <c r="S133" s="11"/>
      <c r="T133" s="11"/>
      <c r="U133" s="11"/>
    </row>
    <row r="134" spans="1:21" s="12" customFormat="1" ht="13.5" customHeight="1">
      <c r="A134" s="58" t="s">
        <v>216</v>
      </c>
      <c r="B134" s="59">
        <v>19.163699999999999</v>
      </c>
      <c r="C134" s="60">
        <v>71675.940100000007</v>
      </c>
      <c r="D134" s="61">
        <v>47427.488299999997</v>
      </c>
      <c r="E134" s="61">
        <v>56403.533600000002</v>
      </c>
      <c r="F134" s="66">
        <v>89719.584600000002</v>
      </c>
      <c r="G134" s="55">
        <v>105082.64780000001</v>
      </c>
      <c r="H134" s="55">
        <v>75710.1584</v>
      </c>
      <c r="I134" s="62">
        <v>13.68</v>
      </c>
      <c r="J134" s="62">
        <v>1.27</v>
      </c>
      <c r="K134" s="62">
        <v>11.13</v>
      </c>
      <c r="L134" s="62">
        <v>170.7877</v>
      </c>
      <c r="M134" s="63" t="s">
        <v>98</v>
      </c>
      <c r="O134" s="13"/>
      <c r="P134" s="13"/>
      <c r="Q134" s="13"/>
      <c r="R134" s="14"/>
      <c r="S134" s="11"/>
      <c r="T134" s="11"/>
      <c r="U134" s="11"/>
    </row>
    <row r="135" spans="1:21" s="12" customFormat="1" ht="13.5" customHeight="1">
      <c r="A135" s="52" t="s">
        <v>217</v>
      </c>
      <c r="B135" s="53">
        <v>3.1488</v>
      </c>
      <c r="C135" s="54">
        <v>85219.993300000002</v>
      </c>
      <c r="D135" s="55">
        <v>54397.256699999998</v>
      </c>
      <c r="E135" s="55">
        <v>66287.308300000004</v>
      </c>
      <c r="F135" s="66">
        <v>94832.378599999996</v>
      </c>
      <c r="G135" s="55">
        <v>108854.7721</v>
      </c>
      <c r="H135" s="55">
        <v>84322.415699999998</v>
      </c>
      <c r="I135" s="56">
        <v>11.77</v>
      </c>
      <c r="J135" s="56">
        <v>0.9</v>
      </c>
      <c r="K135" s="56">
        <v>10.92</v>
      </c>
      <c r="L135" s="56">
        <v>167.6087</v>
      </c>
      <c r="M135" s="57" t="s">
        <v>98</v>
      </c>
      <c r="O135" s="13"/>
      <c r="P135" s="13"/>
      <c r="Q135" s="13"/>
      <c r="R135" s="14"/>
      <c r="S135" s="11"/>
      <c r="T135" s="11"/>
      <c r="U135" s="11"/>
    </row>
    <row r="136" spans="1:21" s="12" customFormat="1" ht="13.5" customHeight="1">
      <c r="A136" s="52" t="s">
        <v>218</v>
      </c>
      <c r="B136" s="53">
        <v>8.3378999999999994</v>
      </c>
      <c r="C136" s="54">
        <v>67385.595100000006</v>
      </c>
      <c r="D136" s="55">
        <v>45063.070800000001</v>
      </c>
      <c r="E136" s="55">
        <v>53178.5461</v>
      </c>
      <c r="F136" s="66">
        <v>84420.394799999995</v>
      </c>
      <c r="G136" s="55">
        <v>96116.479399999997</v>
      </c>
      <c r="H136" s="55">
        <v>70603.773199999996</v>
      </c>
      <c r="I136" s="56">
        <v>14.08</v>
      </c>
      <c r="J136" s="56">
        <v>1.22</v>
      </c>
      <c r="K136" s="56">
        <v>11.14</v>
      </c>
      <c r="L136" s="56">
        <v>170.9555</v>
      </c>
      <c r="M136" s="57" t="s">
        <v>98</v>
      </c>
      <c r="O136" s="13"/>
      <c r="P136" s="13"/>
      <c r="Q136" s="13"/>
      <c r="R136" s="14"/>
      <c r="S136" s="11"/>
      <c r="T136" s="11"/>
      <c r="U136" s="11"/>
    </row>
    <row r="137" spans="1:21" s="12" customFormat="1" ht="13.5" customHeight="1">
      <c r="A137" s="52" t="s">
        <v>219</v>
      </c>
      <c r="B137" s="53">
        <v>2.3228</v>
      </c>
      <c r="C137" s="54">
        <v>66521.418900000004</v>
      </c>
      <c r="D137" s="55">
        <v>47510.892500000002</v>
      </c>
      <c r="E137" s="55">
        <v>56071.426299999999</v>
      </c>
      <c r="F137" s="66">
        <v>83299.444300000003</v>
      </c>
      <c r="G137" s="55">
        <v>101241.46649999999</v>
      </c>
      <c r="H137" s="55">
        <v>73017.893599999996</v>
      </c>
      <c r="I137" s="56">
        <v>14.54</v>
      </c>
      <c r="J137" s="56">
        <v>1.1499999999999999</v>
      </c>
      <c r="K137" s="56">
        <v>11.56</v>
      </c>
      <c r="L137" s="56">
        <v>171.53299999999999</v>
      </c>
      <c r="M137" s="57" t="s">
        <v>98</v>
      </c>
      <c r="O137" s="13"/>
      <c r="P137" s="13"/>
      <c r="Q137" s="13"/>
      <c r="R137" s="14"/>
      <c r="S137" s="11"/>
      <c r="T137" s="11"/>
      <c r="U137" s="11"/>
    </row>
    <row r="138" spans="1:21" s="12" customFormat="1" ht="13.5" customHeight="1">
      <c r="A138" s="52" t="s">
        <v>220</v>
      </c>
      <c r="B138" s="53">
        <v>0.77549999999999997</v>
      </c>
      <c r="C138" s="54">
        <v>75674.279699999999</v>
      </c>
      <c r="D138" s="55">
        <v>46134.148099999999</v>
      </c>
      <c r="E138" s="55">
        <v>56800.2667</v>
      </c>
      <c r="F138" s="66">
        <v>88974.583400000003</v>
      </c>
      <c r="G138" s="55">
        <v>112307.9678</v>
      </c>
      <c r="H138" s="55">
        <v>79689.019799999995</v>
      </c>
      <c r="I138" s="56">
        <v>12.89</v>
      </c>
      <c r="J138" s="56">
        <v>1.01</v>
      </c>
      <c r="K138" s="56">
        <v>10.44</v>
      </c>
      <c r="L138" s="56">
        <v>171.27029999999999</v>
      </c>
      <c r="M138" s="57" t="s">
        <v>92</v>
      </c>
      <c r="O138" s="13"/>
      <c r="P138" s="13"/>
      <c r="Q138" s="13"/>
      <c r="R138" s="14"/>
      <c r="S138" s="11"/>
      <c r="T138" s="11"/>
      <c r="U138" s="11"/>
    </row>
    <row r="139" spans="1:21" s="12" customFormat="1" ht="13.5" customHeight="1">
      <c r="A139" s="52" t="s">
        <v>221</v>
      </c>
      <c r="B139" s="53">
        <v>1.9351</v>
      </c>
      <c r="C139" s="54">
        <v>65978.270199999999</v>
      </c>
      <c r="D139" s="55">
        <v>44661.676299999999</v>
      </c>
      <c r="E139" s="55">
        <v>53500.436300000001</v>
      </c>
      <c r="F139" s="66">
        <v>83456.228300000002</v>
      </c>
      <c r="G139" s="55">
        <v>101223.8529</v>
      </c>
      <c r="H139" s="55">
        <v>72878.522100000002</v>
      </c>
      <c r="I139" s="56">
        <v>13.85</v>
      </c>
      <c r="J139" s="56">
        <v>1.05</v>
      </c>
      <c r="K139" s="56">
        <v>11.5</v>
      </c>
      <c r="L139" s="56">
        <v>171.33670000000001</v>
      </c>
      <c r="M139" s="57" t="s">
        <v>98</v>
      </c>
      <c r="O139" s="13"/>
      <c r="P139" s="13"/>
      <c r="Q139" s="13"/>
      <c r="R139" s="14"/>
      <c r="S139" s="11"/>
      <c r="T139" s="11"/>
      <c r="U139" s="11"/>
    </row>
    <row r="140" spans="1:21" s="12" customFormat="1" ht="13.5" customHeight="1">
      <c r="A140" s="52" t="s">
        <v>222</v>
      </c>
      <c r="B140" s="53">
        <v>1.8875</v>
      </c>
      <c r="C140" s="54">
        <v>76991.363299999997</v>
      </c>
      <c r="D140" s="55">
        <v>53699.120799999997</v>
      </c>
      <c r="E140" s="55">
        <v>64437.987000000001</v>
      </c>
      <c r="F140" s="66">
        <v>100115.1964</v>
      </c>
      <c r="G140" s="55">
        <v>123491.51579999999</v>
      </c>
      <c r="H140" s="55">
        <v>85103.388600000006</v>
      </c>
      <c r="I140" s="56">
        <v>13.87</v>
      </c>
      <c r="J140" s="56">
        <v>2.36</v>
      </c>
      <c r="K140" s="56">
        <v>11.13</v>
      </c>
      <c r="L140" s="56">
        <v>174.43510000000001</v>
      </c>
      <c r="M140" s="57" t="s">
        <v>98</v>
      </c>
      <c r="O140" s="13"/>
      <c r="P140" s="13"/>
      <c r="Q140" s="13"/>
      <c r="R140" s="14"/>
      <c r="S140" s="11"/>
      <c r="T140" s="11"/>
      <c r="U140" s="11"/>
    </row>
    <row r="141" spans="1:21" s="12" customFormat="1" ht="13.5" customHeight="1">
      <c r="A141" s="52" t="s">
        <v>223</v>
      </c>
      <c r="B141" s="53">
        <v>0.66459999999999997</v>
      </c>
      <c r="C141" s="54">
        <v>85849.816500000001</v>
      </c>
      <c r="D141" s="55">
        <v>48320.466500000002</v>
      </c>
      <c r="E141" s="55">
        <v>64505.386599999998</v>
      </c>
      <c r="F141" s="66">
        <v>98162.9038</v>
      </c>
      <c r="G141" s="55">
        <v>116760.5935</v>
      </c>
      <c r="H141" s="55">
        <v>86470.8073</v>
      </c>
      <c r="I141" s="56">
        <v>15.59</v>
      </c>
      <c r="J141" s="56">
        <v>1.71</v>
      </c>
      <c r="K141" s="56">
        <v>10.92</v>
      </c>
      <c r="L141" s="56">
        <v>167.8098</v>
      </c>
      <c r="M141" s="57" t="s">
        <v>98</v>
      </c>
      <c r="O141" s="13"/>
      <c r="P141" s="13"/>
      <c r="Q141" s="13"/>
      <c r="R141" s="14"/>
      <c r="S141" s="11"/>
      <c r="T141" s="11"/>
      <c r="U141" s="11"/>
    </row>
    <row r="142" spans="1:21" s="12" customFormat="1" ht="13.5" customHeight="1">
      <c r="A142" s="58" t="s">
        <v>224</v>
      </c>
      <c r="B142" s="59">
        <v>4.5420999999999996</v>
      </c>
      <c r="C142" s="60">
        <v>72287.725999999995</v>
      </c>
      <c r="D142" s="61">
        <v>45459.078999999998</v>
      </c>
      <c r="E142" s="61">
        <v>55056.9496</v>
      </c>
      <c r="F142" s="66">
        <v>90697.697100000005</v>
      </c>
      <c r="G142" s="55">
        <v>105463.6977</v>
      </c>
      <c r="H142" s="55">
        <v>74874.770699999994</v>
      </c>
      <c r="I142" s="62">
        <v>13.19</v>
      </c>
      <c r="J142" s="62">
        <v>1.3</v>
      </c>
      <c r="K142" s="62">
        <v>10.84</v>
      </c>
      <c r="L142" s="62">
        <v>171.6704</v>
      </c>
      <c r="M142" s="63" t="s">
        <v>98</v>
      </c>
      <c r="O142" s="13"/>
      <c r="P142" s="13"/>
      <c r="Q142" s="13"/>
      <c r="R142" s="14"/>
      <c r="S142" s="11"/>
      <c r="T142" s="11"/>
      <c r="U142" s="11"/>
    </row>
    <row r="143" spans="1:21" s="12" customFormat="1" ht="13.5" customHeight="1">
      <c r="A143" s="52" t="s">
        <v>225</v>
      </c>
      <c r="B143" s="53">
        <v>0.83499999999999996</v>
      </c>
      <c r="C143" s="54">
        <v>65523.541100000002</v>
      </c>
      <c r="D143" s="55">
        <v>44849.3698</v>
      </c>
      <c r="E143" s="55">
        <v>53896.025600000001</v>
      </c>
      <c r="F143" s="66">
        <v>86322.163</v>
      </c>
      <c r="G143" s="55">
        <v>102366.1566</v>
      </c>
      <c r="H143" s="55">
        <v>72374.665500000003</v>
      </c>
      <c r="I143" s="56">
        <v>11.65</v>
      </c>
      <c r="J143" s="56">
        <v>1.0900000000000001</v>
      </c>
      <c r="K143" s="56">
        <v>11.55</v>
      </c>
      <c r="L143" s="56">
        <v>170.18790000000001</v>
      </c>
      <c r="M143" s="57" t="s">
        <v>98</v>
      </c>
      <c r="O143" s="13"/>
      <c r="P143" s="13"/>
      <c r="Q143" s="13"/>
      <c r="R143" s="14"/>
      <c r="S143" s="11"/>
      <c r="T143" s="11"/>
      <c r="U143" s="11"/>
    </row>
    <row r="144" spans="1:21" s="12" customFormat="1" ht="13.5" customHeight="1">
      <c r="A144" s="52" t="s">
        <v>1230</v>
      </c>
      <c r="B144" s="53">
        <v>0.1711</v>
      </c>
      <c r="C144" s="54">
        <v>65933.411399999997</v>
      </c>
      <c r="D144" s="55">
        <v>48171.971799999999</v>
      </c>
      <c r="E144" s="55">
        <v>56646.120300000002</v>
      </c>
      <c r="F144" s="66">
        <v>79924.858800000002</v>
      </c>
      <c r="G144" s="55">
        <v>118122.86960000001</v>
      </c>
      <c r="H144" s="55">
        <v>74231.940799999997</v>
      </c>
      <c r="I144" s="56">
        <v>16.239999999999998</v>
      </c>
      <c r="J144" s="56">
        <v>0.23</v>
      </c>
      <c r="K144" s="56">
        <v>12.26</v>
      </c>
      <c r="L144" s="56">
        <v>172.35489999999999</v>
      </c>
      <c r="M144" s="57" t="s">
        <v>98</v>
      </c>
      <c r="O144" s="13"/>
      <c r="P144" s="13"/>
      <c r="Q144" s="13"/>
      <c r="R144" s="14"/>
      <c r="S144" s="11"/>
      <c r="T144" s="11"/>
      <c r="U144" s="11"/>
    </row>
    <row r="145" spans="1:21" s="12" customFormat="1" ht="13.5" customHeight="1">
      <c r="A145" s="52" t="s">
        <v>226</v>
      </c>
      <c r="B145" s="53">
        <v>1.3381000000000001</v>
      </c>
      <c r="C145" s="54">
        <v>73271.802899999995</v>
      </c>
      <c r="D145" s="55">
        <v>47080.796699999999</v>
      </c>
      <c r="E145" s="55">
        <v>56386.823900000003</v>
      </c>
      <c r="F145" s="66">
        <v>91725.146099999998</v>
      </c>
      <c r="G145" s="55">
        <v>104315.9103</v>
      </c>
      <c r="H145" s="55">
        <v>75296.483399999997</v>
      </c>
      <c r="I145" s="56">
        <v>13.35</v>
      </c>
      <c r="J145" s="56">
        <v>1.33</v>
      </c>
      <c r="K145" s="56">
        <v>10.33</v>
      </c>
      <c r="L145" s="56">
        <v>171.80670000000001</v>
      </c>
      <c r="M145" s="57" t="s">
        <v>98</v>
      </c>
      <c r="O145" s="13"/>
      <c r="P145" s="13"/>
      <c r="Q145" s="13"/>
      <c r="R145" s="14"/>
      <c r="S145" s="11"/>
      <c r="T145" s="11"/>
      <c r="U145" s="11"/>
    </row>
    <row r="146" spans="1:21" s="12" customFormat="1" ht="13.5" customHeight="1">
      <c r="A146" s="52" t="s">
        <v>227</v>
      </c>
      <c r="B146" s="53">
        <v>0.1847</v>
      </c>
      <c r="C146" s="54">
        <v>80116.257299999997</v>
      </c>
      <c r="D146" s="55">
        <v>51305.717900000003</v>
      </c>
      <c r="E146" s="55">
        <v>63549.800300000003</v>
      </c>
      <c r="F146" s="66">
        <v>97491.779500000004</v>
      </c>
      <c r="G146" s="55">
        <v>117881.7102</v>
      </c>
      <c r="H146" s="55">
        <v>82674.351899999994</v>
      </c>
      <c r="I146" s="56">
        <v>15.29</v>
      </c>
      <c r="J146" s="56">
        <v>0.47</v>
      </c>
      <c r="K146" s="56">
        <v>10.45</v>
      </c>
      <c r="L146" s="56">
        <v>169.32220000000001</v>
      </c>
      <c r="M146" s="57" t="s">
        <v>98</v>
      </c>
      <c r="O146" s="13"/>
      <c r="P146" s="13"/>
      <c r="Q146" s="13"/>
      <c r="R146" s="14"/>
      <c r="S146" s="11"/>
      <c r="T146" s="11"/>
      <c r="U146" s="11"/>
    </row>
    <row r="147" spans="1:21" s="12" customFormat="1" ht="13.5" customHeight="1">
      <c r="A147" s="52" t="s">
        <v>228</v>
      </c>
      <c r="B147" s="53">
        <v>1.417</v>
      </c>
      <c r="C147" s="54">
        <v>71410.255600000004</v>
      </c>
      <c r="D147" s="55">
        <v>40547.5478</v>
      </c>
      <c r="E147" s="55">
        <v>52336.203500000003</v>
      </c>
      <c r="F147" s="66">
        <v>90674.415999999997</v>
      </c>
      <c r="G147" s="55">
        <v>102816.1489</v>
      </c>
      <c r="H147" s="55">
        <v>72886.807100000005</v>
      </c>
      <c r="I147" s="56">
        <v>12.43</v>
      </c>
      <c r="J147" s="56">
        <v>1.17</v>
      </c>
      <c r="K147" s="56">
        <v>10.99</v>
      </c>
      <c r="L147" s="56">
        <v>171.38589999999999</v>
      </c>
      <c r="M147" s="57" t="s">
        <v>98</v>
      </c>
      <c r="O147" s="13"/>
      <c r="P147" s="13"/>
      <c r="Q147" s="13"/>
      <c r="R147" s="14"/>
      <c r="S147" s="11"/>
      <c r="T147" s="11"/>
      <c r="U147" s="11"/>
    </row>
    <row r="148" spans="1:21" s="12" customFormat="1" ht="13.5" customHeight="1">
      <c r="A148" s="58" t="s">
        <v>229</v>
      </c>
      <c r="B148" s="59">
        <v>0.39900000000000002</v>
      </c>
      <c r="C148" s="60">
        <v>61818.978000000003</v>
      </c>
      <c r="D148" s="61">
        <v>43882.731800000001</v>
      </c>
      <c r="E148" s="61">
        <v>51716.740899999997</v>
      </c>
      <c r="F148" s="66">
        <v>73817.180900000007</v>
      </c>
      <c r="G148" s="55">
        <v>100029.0059</v>
      </c>
      <c r="H148" s="55">
        <v>67646.105100000001</v>
      </c>
      <c r="I148" s="62">
        <v>20.25</v>
      </c>
      <c r="J148" s="62">
        <v>2</v>
      </c>
      <c r="K148" s="62">
        <v>13.68</v>
      </c>
      <c r="L148" s="62">
        <v>166.43729999999999</v>
      </c>
      <c r="M148" s="63" t="s">
        <v>98</v>
      </c>
      <c r="O148" s="13"/>
      <c r="P148" s="13"/>
      <c r="Q148" s="13"/>
      <c r="R148" s="14"/>
      <c r="S148" s="11"/>
      <c r="T148" s="11"/>
      <c r="U148" s="11"/>
    </row>
    <row r="149" spans="1:21" s="12" customFormat="1" ht="13.5" customHeight="1">
      <c r="A149" s="52" t="s">
        <v>230</v>
      </c>
      <c r="B149" s="53">
        <v>0.18310000000000001</v>
      </c>
      <c r="C149" s="54">
        <v>61392.133000000002</v>
      </c>
      <c r="D149" s="55">
        <v>45743.775900000001</v>
      </c>
      <c r="E149" s="55">
        <v>54016.478600000002</v>
      </c>
      <c r="F149" s="66">
        <v>69349.428199999995</v>
      </c>
      <c r="G149" s="55">
        <v>87864.269799999995</v>
      </c>
      <c r="H149" s="55">
        <v>65797.635800000004</v>
      </c>
      <c r="I149" s="56">
        <v>18.440000000000001</v>
      </c>
      <c r="J149" s="56">
        <v>1.67</v>
      </c>
      <c r="K149" s="56">
        <v>14.31</v>
      </c>
      <c r="L149" s="56">
        <v>167.37899999999999</v>
      </c>
      <c r="M149" s="57" t="s">
        <v>98</v>
      </c>
      <c r="O149" s="13"/>
      <c r="P149" s="13"/>
      <c r="Q149" s="13"/>
      <c r="R149" s="14"/>
      <c r="S149" s="11"/>
      <c r="T149" s="11"/>
      <c r="U149" s="11"/>
    </row>
    <row r="150" spans="1:21" s="12" customFormat="1" ht="13.5" customHeight="1">
      <c r="A150" s="58" t="s">
        <v>231</v>
      </c>
      <c r="B150" s="59">
        <v>7.1172000000000004</v>
      </c>
      <c r="C150" s="60">
        <v>63679.0147</v>
      </c>
      <c r="D150" s="61">
        <v>41424.791899999997</v>
      </c>
      <c r="E150" s="61">
        <v>51079.803500000002</v>
      </c>
      <c r="F150" s="66">
        <v>83415.453399999999</v>
      </c>
      <c r="G150" s="55">
        <v>108518.3756</v>
      </c>
      <c r="H150" s="55">
        <v>71460.098599999998</v>
      </c>
      <c r="I150" s="62">
        <v>11.58</v>
      </c>
      <c r="J150" s="62">
        <v>1.48</v>
      </c>
      <c r="K150" s="62">
        <v>11.41</v>
      </c>
      <c r="L150" s="62">
        <v>172.30719999999999</v>
      </c>
      <c r="M150" s="63" t="s">
        <v>98</v>
      </c>
      <c r="O150" s="13"/>
      <c r="P150" s="13"/>
      <c r="Q150" s="13"/>
      <c r="R150" s="14"/>
      <c r="S150" s="11"/>
      <c r="T150" s="11"/>
      <c r="U150" s="11"/>
    </row>
    <row r="151" spans="1:21" s="12" customFormat="1" ht="13.5" customHeight="1">
      <c r="A151" s="52" t="s">
        <v>232</v>
      </c>
      <c r="B151" s="53">
        <v>1.3386</v>
      </c>
      <c r="C151" s="54">
        <v>74815.405499999993</v>
      </c>
      <c r="D151" s="55">
        <v>47892.002999999997</v>
      </c>
      <c r="E151" s="55">
        <v>58844.893600000003</v>
      </c>
      <c r="F151" s="66">
        <v>102244.755</v>
      </c>
      <c r="G151" s="55">
        <v>126626.92479999999</v>
      </c>
      <c r="H151" s="55">
        <v>83707.371899999998</v>
      </c>
      <c r="I151" s="56">
        <v>6.87</v>
      </c>
      <c r="J151" s="56">
        <v>1.33</v>
      </c>
      <c r="K151" s="56">
        <v>12.22</v>
      </c>
      <c r="L151" s="56">
        <v>172.32919999999999</v>
      </c>
      <c r="M151" s="57" t="s">
        <v>98</v>
      </c>
      <c r="O151" s="13"/>
      <c r="P151" s="13"/>
      <c r="Q151" s="13"/>
      <c r="R151" s="14"/>
      <c r="S151" s="11"/>
      <c r="T151" s="11"/>
      <c r="U151" s="11"/>
    </row>
    <row r="152" spans="1:21" s="12" customFormat="1" ht="13.5" customHeight="1">
      <c r="A152" s="52" t="s">
        <v>233</v>
      </c>
      <c r="B152" s="53">
        <v>0.4884</v>
      </c>
      <c r="C152" s="54">
        <v>59906.875699999997</v>
      </c>
      <c r="D152" s="55">
        <v>40886.842400000001</v>
      </c>
      <c r="E152" s="55">
        <v>49707.097300000001</v>
      </c>
      <c r="F152" s="66">
        <v>71676.5</v>
      </c>
      <c r="G152" s="55">
        <v>79831.466400000005</v>
      </c>
      <c r="H152" s="55">
        <v>62060.264600000002</v>
      </c>
      <c r="I152" s="56">
        <v>13.94</v>
      </c>
      <c r="J152" s="56">
        <v>0.39</v>
      </c>
      <c r="K152" s="56">
        <v>11.9</v>
      </c>
      <c r="L152" s="56">
        <v>174.0556</v>
      </c>
      <c r="M152" s="57" t="s">
        <v>98</v>
      </c>
      <c r="O152" s="13"/>
      <c r="P152" s="13"/>
      <c r="Q152" s="13"/>
      <c r="R152" s="14"/>
      <c r="S152" s="11"/>
      <c r="T152" s="11"/>
      <c r="U152" s="11"/>
    </row>
    <row r="153" spans="1:21" s="12" customFormat="1" ht="13.5" customHeight="1">
      <c r="A153" s="52" t="s">
        <v>234</v>
      </c>
      <c r="B153" s="53">
        <v>0.65049999999999997</v>
      </c>
      <c r="C153" s="54">
        <v>55944.213000000003</v>
      </c>
      <c r="D153" s="55">
        <v>43372.962299999999</v>
      </c>
      <c r="E153" s="55">
        <v>46497.983699999997</v>
      </c>
      <c r="F153" s="66">
        <v>72545.831900000005</v>
      </c>
      <c r="G153" s="55">
        <v>100367.91770000001</v>
      </c>
      <c r="H153" s="55">
        <v>65368.604700000004</v>
      </c>
      <c r="I153" s="56">
        <v>12.52</v>
      </c>
      <c r="J153" s="56">
        <v>1.82</v>
      </c>
      <c r="K153" s="56">
        <v>11.75</v>
      </c>
      <c r="L153" s="56">
        <v>171.0581</v>
      </c>
      <c r="M153" s="57" t="s">
        <v>98</v>
      </c>
      <c r="O153" s="13"/>
      <c r="P153" s="13"/>
      <c r="Q153" s="13"/>
      <c r="R153" s="14"/>
      <c r="S153" s="11"/>
      <c r="T153" s="11"/>
      <c r="U153" s="11"/>
    </row>
    <row r="154" spans="1:21" s="12" customFormat="1" ht="13.5" customHeight="1">
      <c r="A154" s="52" t="s">
        <v>235</v>
      </c>
      <c r="B154" s="53">
        <v>1.0408999999999999</v>
      </c>
      <c r="C154" s="54">
        <v>61137.466</v>
      </c>
      <c r="D154" s="55">
        <v>40278.656799999997</v>
      </c>
      <c r="E154" s="55">
        <v>49777.176399999997</v>
      </c>
      <c r="F154" s="66">
        <v>77766.038400000005</v>
      </c>
      <c r="G154" s="55">
        <v>106196.9828</v>
      </c>
      <c r="H154" s="55">
        <v>68171.9755</v>
      </c>
      <c r="I154" s="56">
        <v>12.69</v>
      </c>
      <c r="J154" s="56">
        <v>1.49</v>
      </c>
      <c r="K154" s="56">
        <v>11.59</v>
      </c>
      <c r="L154" s="56">
        <v>171.51750000000001</v>
      </c>
      <c r="M154" s="57" t="s">
        <v>98</v>
      </c>
      <c r="O154" s="13"/>
      <c r="P154" s="13"/>
      <c r="Q154" s="13"/>
      <c r="R154" s="14"/>
      <c r="S154" s="11"/>
      <c r="T154" s="11"/>
      <c r="U154" s="11"/>
    </row>
    <row r="155" spans="1:21" s="12" customFormat="1" ht="13.5" customHeight="1">
      <c r="A155" s="52" t="s">
        <v>236</v>
      </c>
      <c r="B155" s="53">
        <v>0.18429999999999999</v>
      </c>
      <c r="C155" s="54">
        <v>69595.161699999997</v>
      </c>
      <c r="D155" s="55">
        <v>51846.4447</v>
      </c>
      <c r="E155" s="55">
        <v>56341.938999999998</v>
      </c>
      <c r="F155" s="66">
        <v>86494.5147</v>
      </c>
      <c r="G155" s="55">
        <v>99156.177500000005</v>
      </c>
      <c r="H155" s="55">
        <v>79347.272599999997</v>
      </c>
      <c r="I155" s="56">
        <v>15.96</v>
      </c>
      <c r="J155" s="56">
        <v>1.77</v>
      </c>
      <c r="K155" s="56">
        <v>12.04</v>
      </c>
      <c r="L155" s="56">
        <v>169.61779999999999</v>
      </c>
      <c r="M155" s="57" t="s">
        <v>98</v>
      </c>
      <c r="O155" s="13"/>
      <c r="P155" s="13"/>
      <c r="Q155" s="13"/>
      <c r="R155" s="14"/>
      <c r="S155" s="11"/>
      <c r="T155" s="11"/>
      <c r="U155" s="11"/>
    </row>
    <row r="156" spans="1:21" s="12" customFormat="1" ht="13.5" customHeight="1">
      <c r="A156" s="52" t="s">
        <v>237</v>
      </c>
      <c r="B156" s="53">
        <v>0.76959999999999995</v>
      </c>
      <c r="C156" s="54">
        <v>74522.5573</v>
      </c>
      <c r="D156" s="55">
        <v>51083.214800000002</v>
      </c>
      <c r="E156" s="55">
        <v>58279.988700000002</v>
      </c>
      <c r="F156" s="66">
        <v>92522.085399999996</v>
      </c>
      <c r="G156" s="55">
        <v>120561.2506</v>
      </c>
      <c r="H156" s="55">
        <v>81042.1734</v>
      </c>
      <c r="I156" s="56">
        <v>14.63</v>
      </c>
      <c r="J156" s="56">
        <v>1.24</v>
      </c>
      <c r="K156" s="56">
        <v>11.11</v>
      </c>
      <c r="L156" s="56">
        <v>170.30459999999999</v>
      </c>
      <c r="M156" s="57" t="s">
        <v>98</v>
      </c>
      <c r="O156" s="13"/>
      <c r="P156" s="13"/>
      <c r="Q156" s="13"/>
      <c r="R156" s="14"/>
      <c r="S156" s="11"/>
      <c r="T156" s="11"/>
      <c r="U156" s="11"/>
    </row>
    <row r="157" spans="1:21" s="12" customFormat="1" ht="13.5" customHeight="1">
      <c r="A157" s="52" t="s">
        <v>238</v>
      </c>
      <c r="B157" s="53">
        <v>1.6452</v>
      </c>
      <c r="C157" s="54">
        <v>57842.463499999998</v>
      </c>
      <c r="D157" s="55">
        <v>36810.6083</v>
      </c>
      <c r="E157" s="55">
        <v>44285.441200000001</v>
      </c>
      <c r="F157" s="66">
        <v>76679.851599999995</v>
      </c>
      <c r="G157" s="55">
        <v>101814.68090000001</v>
      </c>
      <c r="H157" s="55">
        <v>66190.917100000006</v>
      </c>
      <c r="I157" s="56">
        <v>14.14</v>
      </c>
      <c r="J157" s="56">
        <v>2.4</v>
      </c>
      <c r="K157" s="56">
        <v>10.79</v>
      </c>
      <c r="L157" s="56">
        <v>173.19200000000001</v>
      </c>
      <c r="M157" s="57" t="s">
        <v>98</v>
      </c>
      <c r="O157" s="13"/>
      <c r="P157" s="13"/>
      <c r="Q157" s="13"/>
      <c r="R157" s="14"/>
      <c r="S157" s="11"/>
      <c r="T157" s="11"/>
      <c r="U157" s="11"/>
    </row>
    <row r="158" spans="1:21" s="12" customFormat="1" ht="13.5" customHeight="1">
      <c r="A158" s="58" t="s">
        <v>239</v>
      </c>
      <c r="B158" s="59">
        <v>7.9710000000000001</v>
      </c>
      <c r="C158" s="60">
        <v>72766.507400000002</v>
      </c>
      <c r="D158" s="61">
        <v>49072.1947</v>
      </c>
      <c r="E158" s="61">
        <v>58727.5092</v>
      </c>
      <c r="F158" s="66">
        <v>91489.637600000002</v>
      </c>
      <c r="G158" s="55">
        <v>118369.51360000001</v>
      </c>
      <c r="H158" s="55">
        <v>79403.775099999999</v>
      </c>
      <c r="I158" s="62">
        <v>15.14</v>
      </c>
      <c r="J158" s="62">
        <v>2.4300000000000002</v>
      </c>
      <c r="K158" s="62">
        <v>10.77</v>
      </c>
      <c r="L158" s="62">
        <v>169.50450000000001</v>
      </c>
      <c r="M158" s="63" t="s">
        <v>98</v>
      </c>
      <c r="O158" s="13"/>
      <c r="P158" s="13"/>
      <c r="Q158" s="13"/>
      <c r="R158" s="14"/>
      <c r="S158" s="11"/>
      <c r="T158" s="11"/>
      <c r="U158" s="11"/>
    </row>
    <row r="159" spans="1:21" s="12" customFormat="1" ht="13.5" customHeight="1">
      <c r="A159" s="52" t="s">
        <v>240</v>
      </c>
      <c r="B159" s="53">
        <v>0.60129999999999995</v>
      </c>
      <c r="C159" s="54">
        <v>75639.393899999995</v>
      </c>
      <c r="D159" s="55">
        <v>55105.633800000003</v>
      </c>
      <c r="E159" s="55">
        <v>61930.998200000002</v>
      </c>
      <c r="F159" s="66">
        <v>97708.115600000005</v>
      </c>
      <c r="G159" s="55">
        <v>118739.79730000001</v>
      </c>
      <c r="H159" s="55">
        <v>81942.948399999994</v>
      </c>
      <c r="I159" s="56">
        <v>14.44</v>
      </c>
      <c r="J159" s="56">
        <v>1.52</v>
      </c>
      <c r="K159" s="56">
        <v>10.64</v>
      </c>
      <c r="L159" s="56">
        <v>170.88040000000001</v>
      </c>
      <c r="M159" s="57" t="s">
        <v>98</v>
      </c>
      <c r="O159" s="13"/>
      <c r="P159" s="13"/>
      <c r="Q159" s="13"/>
      <c r="R159" s="14"/>
      <c r="S159" s="11"/>
      <c r="T159" s="11"/>
      <c r="U159" s="11"/>
    </row>
    <row r="160" spans="1:21" s="12" customFormat="1" ht="13.5" customHeight="1">
      <c r="A160" s="52" t="s">
        <v>241</v>
      </c>
      <c r="B160" s="53">
        <v>3.0924999999999998</v>
      </c>
      <c r="C160" s="54">
        <v>66595.573799999998</v>
      </c>
      <c r="D160" s="55">
        <v>44785.7817</v>
      </c>
      <c r="E160" s="55">
        <v>53827.381399999998</v>
      </c>
      <c r="F160" s="66">
        <v>85499.296100000007</v>
      </c>
      <c r="G160" s="55">
        <v>109962.4071</v>
      </c>
      <c r="H160" s="55">
        <v>74238.211599999995</v>
      </c>
      <c r="I160" s="56">
        <v>15.35</v>
      </c>
      <c r="J160" s="56">
        <v>0.98</v>
      </c>
      <c r="K160" s="56">
        <v>10.72</v>
      </c>
      <c r="L160" s="56">
        <v>170.24639999999999</v>
      </c>
      <c r="M160" s="57" t="s">
        <v>98</v>
      </c>
      <c r="O160" s="13"/>
      <c r="P160" s="13"/>
      <c r="Q160" s="13"/>
      <c r="R160" s="14"/>
      <c r="S160" s="11"/>
      <c r="T160" s="11"/>
      <c r="U160" s="11"/>
    </row>
    <row r="161" spans="1:21" s="12" customFormat="1" ht="13.5" customHeight="1">
      <c r="A161" s="52" t="s">
        <v>242</v>
      </c>
      <c r="B161" s="53">
        <v>0.34789999999999999</v>
      </c>
      <c r="C161" s="54">
        <v>67236.179099999994</v>
      </c>
      <c r="D161" s="55">
        <v>49887.753499999999</v>
      </c>
      <c r="E161" s="55">
        <v>62849.373299999999</v>
      </c>
      <c r="F161" s="66">
        <v>76442.725999999995</v>
      </c>
      <c r="G161" s="55">
        <v>93040.692500000005</v>
      </c>
      <c r="H161" s="55">
        <v>72835.438899999994</v>
      </c>
      <c r="I161" s="56">
        <v>15.94</v>
      </c>
      <c r="J161" s="56">
        <v>0.77</v>
      </c>
      <c r="K161" s="56">
        <v>10.63</v>
      </c>
      <c r="L161" s="56">
        <v>171.56950000000001</v>
      </c>
      <c r="M161" s="57" t="s">
        <v>98</v>
      </c>
      <c r="O161" s="13"/>
      <c r="P161" s="13"/>
      <c r="Q161" s="13"/>
      <c r="R161" s="14"/>
      <c r="S161" s="11"/>
      <c r="T161" s="11"/>
      <c r="U161" s="11"/>
    </row>
    <row r="162" spans="1:21" s="12" customFormat="1" ht="13.5" customHeight="1">
      <c r="A162" s="52" t="s">
        <v>243</v>
      </c>
      <c r="B162" s="53">
        <v>0.55489999999999995</v>
      </c>
      <c r="C162" s="54">
        <v>80276.957299999995</v>
      </c>
      <c r="D162" s="55">
        <v>48180.940199999997</v>
      </c>
      <c r="E162" s="55">
        <v>62347.0023</v>
      </c>
      <c r="F162" s="66">
        <v>94235.862899999993</v>
      </c>
      <c r="G162" s="55">
        <v>118972.30250000001</v>
      </c>
      <c r="H162" s="55">
        <v>83949.142999999996</v>
      </c>
      <c r="I162" s="56">
        <v>14.66</v>
      </c>
      <c r="J162" s="56">
        <v>0.57999999999999996</v>
      </c>
      <c r="K162" s="56">
        <v>10.62</v>
      </c>
      <c r="L162" s="56">
        <v>168.36080000000001</v>
      </c>
      <c r="M162" s="57" t="s">
        <v>98</v>
      </c>
      <c r="O162" s="13"/>
      <c r="P162" s="13"/>
      <c r="Q162" s="13"/>
      <c r="R162" s="14"/>
      <c r="S162" s="11"/>
      <c r="T162" s="11"/>
      <c r="U162" s="11"/>
    </row>
    <row r="163" spans="1:21" s="12" customFormat="1" ht="13.5" customHeight="1">
      <c r="A163" s="52" t="s">
        <v>244</v>
      </c>
      <c r="B163" s="53">
        <v>0.49340000000000001</v>
      </c>
      <c r="C163" s="54">
        <v>77098.054000000004</v>
      </c>
      <c r="D163" s="55">
        <v>50579.839</v>
      </c>
      <c r="E163" s="55">
        <v>60472.368900000001</v>
      </c>
      <c r="F163" s="66">
        <v>89970.560100000002</v>
      </c>
      <c r="G163" s="55">
        <v>109960.4259</v>
      </c>
      <c r="H163" s="55">
        <v>78542.114799999996</v>
      </c>
      <c r="I163" s="56">
        <v>12.74</v>
      </c>
      <c r="J163" s="56">
        <v>2.35</v>
      </c>
      <c r="K163" s="56">
        <v>12.18</v>
      </c>
      <c r="L163" s="56">
        <v>168.8313</v>
      </c>
      <c r="M163" s="57" t="s">
        <v>98</v>
      </c>
      <c r="O163" s="13"/>
      <c r="P163" s="13"/>
      <c r="Q163" s="13"/>
      <c r="R163" s="14"/>
      <c r="S163" s="11"/>
      <c r="T163" s="11"/>
      <c r="U163" s="11"/>
    </row>
    <row r="164" spans="1:21" s="12" customFormat="1" ht="13.5" customHeight="1">
      <c r="A164" s="52" t="s">
        <v>245</v>
      </c>
      <c r="B164" s="53">
        <v>0.94199999999999995</v>
      </c>
      <c r="C164" s="54">
        <v>73432.219599999997</v>
      </c>
      <c r="D164" s="55">
        <v>51537.116199999997</v>
      </c>
      <c r="E164" s="55">
        <v>58460.477500000001</v>
      </c>
      <c r="F164" s="66">
        <v>91015.878400000001</v>
      </c>
      <c r="G164" s="55">
        <v>110834.5291</v>
      </c>
      <c r="H164" s="55">
        <v>78256.2408</v>
      </c>
      <c r="I164" s="56">
        <v>14.37</v>
      </c>
      <c r="J164" s="56">
        <v>3.36</v>
      </c>
      <c r="K164" s="56">
        <v>11.47</v>
      </c>
      <c r="L164" s="56">
        <v>170.9246</v>
      </c>
      <c r="M164" s="57" t="s">
        <v>92</v>
      </c>
      <c r="O164" s="13"/>
      <c r="P164" s="13"/>
      <c r="Q164" s="13"/>
      <c r="R164" s="14"/>
      <c r="S164" s="11"/>
      <c r="T164" s="11"/>
      <c r="U164" s="11"/>
    </row>
    <row r="165" spans="1:21" s="12" customFormat="1" ht="13.5" customHeight="1">
      <c r="A165" s="52" t="s">
        <v>246</v>
      </c>
      <c r="B165" s="53">
        <v>0.6371</v>
      </c>
      <c r="C165" s="54">
        <v>102852.74950000001</v>
      </c>
      <c r="D165" s="55">
        <v>69051.830600000001</v>
      </c>
      <c r="E165" s="55">
        <v>81158.690100000007</v>
      </c>
      <c r="F165" s="66">
        <v>124932.12089999999</v>
      </c>
      <c r="G165" s="55">
        <v>158717.41070000001</v>
      </c>
      <c r="H165" s="55">
        <v>106887.5068</v>
      </c>
      <c r="I165" s="56">
        <v>12.18</v>
      </c>
      <c r="J165" s="56">
        <v>7.65</v>
      </c>
      <c r="K165" s="56">
        <v>10.46</v>
      </c>
      <c r="L165" s="56">
        <v>163.6387</v>
      </c>
      <c r="M165" s="57" t="s">
        <v>144</v>
      </c>
      <c r="O165" s="13"/>
      <c r="P165" s="13"/>
      <c r="Q165" s="13"/>
      <c r="R165" s="14"/>
      <c r="S165" s="11"/>
      <c r="T165" s="11"/>
      <c r="U165" s="11"/>
    </row>
    <row r="166" spans="1:21" s="12" customFormat="1" ht="13.5" customHeight="1">
      <c r="A166" s="52" t="s">
        <v>247</v>
      </c>
      <c r="B166" s="53">
        <v>0.33910000000000001</v>
      </c>
      <c r="C166" s="54">
        <v>79442.767600000006</v>
      </c>
      <c r="D166" s="55">
        <v>52541.593500000003</v>
      </c>
      <c r="E166" s="55">
        <v>66808.511100000003</v>
      </c>
      <c r="F166" s="66">
        <v>89685.8076</v>
      </c>
      <c r="G166" s="55">
        <v>112134.8129</v>
      </c>
      <c r="H166" s="55">
        <v>82782.111799999999</v>
      </c>
      <c r="I166" s="56">
        <v>15.03</v>
      </c>
      <c r="J166" s="56">
        <v>4.63</v>
      </c>
      <c r="K166" s="56">
        <v>10.94</v>
      </c>
      <c r="L166" s="56">
        <v>165.92779999999999</v>
      </c>
      <c r="M166" s="57" t="s">
        <v>98</v>
      </c>
      <c r="O166" s="13"/>
      <c r="P166" s="13"/>
      <c r="Q166" s="13"/>
      <c r="R166" s="14"/>
      <c r="S166" s="11"/>
      <c r="T166" s="11"/>
      <c r="U166" s="11"/>
    </row>
    <row r="167" spans="1:21" s="12" customFormat="1" ht="13.5" customHeight="1">
      <c r="A167" s="52" t="s">
        <v>248</v>
      </c>
      <c r="B167" s="53">
        <v>0.66800000000000004</v>
      </c>
      <c r="C167" s="54">
        <v>77789.790800000002</v>
      </c>
      <c r="D167" s="55">
        <v>51658.130499999999</v>
      </c>
      <c r="E167" s="55">
        <v>61752.809099999999</v>
      </c>
      <c r="F167" s="66">
        <v>92166.1636</v>
      </c>
      <c r="G167" s="55">
        <v>120075.2424</v>
      </c>
      <c r="H167" s="55">
        <v>83011.964500000002</v>
      </c>
      <c r="I167" s="56">
        <v>15.59</v>
      </c>
      <c r="J167" s="56">
        <v>3.65</v>
      </c>
      <c r="K167" s="56">
        <v>10.43</v>
      </c>
      <c r="L167" s="56">
        <v>168.9117</v>
      </c>
      <c r="M167" s="57" t="s">
        <v>98</v>
      </c>
      <c r="O167" s="13"/>
      <c r="P167" s="13"/>
      <c r="Q167" s="13"/>
      <c r="R167" s="14"/>
      <c r="S167" s="11"/>
      <c r="T167" s="11"/>
      <c r="U167" s="11"/>
    </row>
    <row r="168" spans="1:21" s="12" customFormat="1" ht="13.5" customHeight="1">
      <c r="A168" s="58" t="s">
        <v>249</v>
      </c>
      <c r="B168" s="59">
        <v>5.2889999999999997</v>
      </c>
      <c r="C168" s="60">
        <v>74451.933199999999</v>
      </c>
      <c r="D168" s="61">
        <v>49121.826099999998</v>
      </c>
      <c r="E168" s="61">
        <v>59877.175999999999</v>
      </c>
      <c r="F168" s="66">
        <v>93502.876000000004</v>
      </c>
      <c r="G168" s="55">
        <v>117325.2435</v>
      </c>
      <c r="H168" s="55">
        <v>79936.759999999995</v>
      </c>
      <c r="I168" s="62">
        <v>14.99</v>
      </c>
      <c r="J168" s="62">
        <v>1.01</v>
      </c>
      <c r="K168" s="62">
        <v>12.14</v>
      </c>
      <c r="L168" s="62">
        <v>171.26589999999999</v>
      </c>
      <c r="M168" s="63" t="s">
        <v>98</v>
      </c>
      <c r="O168" s="13"/>
      <c r="P168" s="13"/>
      <c r="Q168" s="13"/>
      <c r="R168" s="14"/>
      <c r="S168" s="11"/>
      <c r="T168" s="11"/>
      <c r="U168" s="11"/>
    </row>
    <row r="169" spans="1:21" s="12" customFormat="1" ht="13.5" customHeight="1">
      <c r="A169" s="52" t="s">
        <v>250</v>
      </c>
      <c r="B169" s="53">
        <v>2.2002000000000002</v>
      </c>
      <c r="C169" s="54">
        <v>79205.497900000002</v>
      </c>
      <c r="D169" s="55">
        <v>57842.900500000003</v>
      </c>
      <c r="E169" s="55">
        <v>66395.188399999999</v>
      </c>
      <c r="F169" s="66">
        <v>99278.646800000002</v>
      </c>
      <c r="G169" s="55">
        <v>127243.1602</v>
      </c>
      <c r="H169" s="55">
        <v>87551.941099999996</v>
      </c>
      <c r="I169" s="56">
        <v>11.39</v>
      </c>
      <c r="J169" s="56">
        <v>0.65</v>
      </c>
      <c r="K169" s="56">
        <v>12.62</v>
      </c>
      <c r="L169" s="56">
        <v>169.75810000000001</v>
      </c>
      <c r="M169" s="57" t="s">
        <v>98</v>
      </c>
      <c r="O169" s="13"/>
      <c r="P169" s="13"/>
      <c r="Q169" s="13"/>
      <c r="R169" s="14"/>
      <c r="S169" s="11"/>
      <c r="T169" s="11"/>
      <c r="U169" s="11"/>
    </row>
    <row r="170" spans="1:21" s="12" customFormat="1" ht="13.5" customHeight="1">
      <c r="A170" s="52" t="s">
        <v>251</v>
      </c>
      <c r="B170" s="53">
        <v>0.75360000000000005</v>
      </c>
      <c r="C170" s="54">
        <v>65447.716500000002</v>
      </c>
      <c r="D170" s="55">
        <v>40332.401899999997</v>
      </c>
      <c r="E170" s="55">
        <v>51187.231899999999</v>
      </c>
      <c r="F170" s="66">
        <v>78383.516099999993</v>
      </c>
      <c r="G170" s="55">
        <v>95040.297500000001</v>
      </c>
      <c r="H170" s="55">
        <v>68176.482799999998</v>
      </c>
      <c r="I170" s="56">
        <v>14.82</v>
      </c>
      <c r="J170" s="56">
        <v>1.3</v>
      </c>
      <c r="K170" s="56">
        <v>11.12</v>
      </c>
      <c r="L170" s="56">
        <v>172.6925</v>
      </c>
      <c r="M170" s="57" t="s">
        <v>98</v>
      </c>
      <c r="O170" s="13"/>
      <c r="P170" s="13"/>
      <c r="Q170" s="13"/>
      <c r="R170" s="14"/>
      <c r="S170" s="11"/>
      <c r="T170" s="11"/>
      <c r="U170" s="11"/>
    </row>
    <row r="171" spans="1:21" s="12" customFormat="1" ht="13.5" customHeight="1">
      <c r="A171" s="52" t="s">
        <v>252</v>
      </c>
      <c r="B171" s="53">
        <v>0.2414</v>
      </c>
      <c r="C171" s="54">
        <v>71054.666100000002</v>
      </c>
      <c r="D171" s="55">
        <v>48072.8632</v>
      </c>
      <c r="E171" s="55">
        <v>56275.475100000003</v>
      </c>
      <c r="F171" s="66">
        <v>91978.936799999996</v>
      </c>
      <c r="G171" s="55">
        <v>107616.56600000001</v>
      </c>
      <c r="H171" s="55">
        <v>74803.321500000005</v>
      </c>
      <c r="I171" s="56">
        <v>15.99</v>
      </c>
      <c r="J171" s="56">
        <v>0.73</v>
      </c>
      <c r="K171" s="56">
        <v>11.54</v>
      </c>
      <c r="L171" s="56">
        <v>171.25239999999999</v>
      </c>
      <c r="M171" s="57" t="s">
        <v>92</v>
      </c>
      <c r="O171" s="13"/>
      <c r="P171" s="13"/>
      <c r="Q171" s="13"/>
      <c r="R171" s="14"/>
      <c r="S171" s="11"/>
      <c r="T171" s="11"/>
      <c r="U171" s="11"/>
    </row>
    <row r="172" spans="1:21" s="12" customFormat="1" ht="13.5" customHeight="1">
      <c r="A172" s="52" t="s">
        <v>253</v>
      </c>
      <c r="B172" s="53">
        <v>0.58919999999999995</v>
      </c>
      <c r="C172" s="54">
        <v>61135.7209</v>
      </c>
      <c r="D172" s="55">
        <v>45806.120499999997</v>
      </c>
      <c r="E172" s="55">
        <v>51220.504500000003</v>
      </c>
      <c r="F172" s="66">
        <v>74319.279599999994</v>
      </c>
      <c r="G172" s="55">
        <v>95029.577499999999</v>
      </c>
      <c r="H172" s="55">
        <v>67109.742499999993</v>
      </c>
      <c r="I172" s="56">
        <v>15.17</v>
      </c>
      <c r="J172" s="56">
        <v>0.45</v>
      </c>
      <c r="K172" s="56">
        <v>12.22</v>
      </c>
      <c r="L172" s="56">
        <v>168.6884</v>
      </c>
      <c r="M172" s="57" t="s">
        <v>98</v>
      </c>
      <c r="O172" s="13"/>
      <c r="P172" s="13"/>
      <c r="Q172" s="13"/>
      <c r="R172" s="14"/>
      <c r="S172" s="11"/>
      <c r="T172" s="11"/>
      <c r="U172" s="11"/>
    </row>
    <row r="173" spans="1:21" s="12" customFormat="1" ht="13.5" customHeight="1">
      <c r="A173" s="58" t="s">
        <v>254</v>
      </c>
      <c r="B173" s="59">
        <v>1.8104</v>
      </c>
      <c r="C173" s="60">
        <v>78511.679399999994</v>
      </c>
      <c r="D173" s="61">
        <v>46287.373800000001</v>
      </c>
      <c r="E173" s="61">
        <v>55772.877800000002</v>
      </c>
      <c r="F173" s="66">
        <v>99417.699800000002</v>
      </c>
      <c r="G173" s="55">
        <v>122496.6321</v>
      </c>
      <c r="H173" s="55">
        <v>81783.501199999999</v>
      </c>
      <c r="I173" s="62">
        <v>14.6</v>
      </c>
      <c r="J173" s="62">
        <v>2.3199999999999998</v>
      </c>
      <c r="K173" s="62">
        <v>11.26</v>
      </c>
      <c r="L173" s="62">
        <v>173.59800000000001</v>
      </c>
      <c r="M173" s="63" t="s">
        <v>92</v>
      </c>
      <c r="O173" s="13"/>
      <c r="P173" s="13"/>
      <c r="Q173" s="13"/>
      <c r="R173" s="14"/>
      <c r="S173" s="11"/>
      <c r="T173" s="11"/>
      <c r="U173" s="11"/>
    </row>
    <row r="174" spans="1:21" s="12" customFormat="1" ht="13.5" customHeight="1">
      <c r="A174" s="52" t="s">
        <v>255</v>
      </c>
      <c r="B174" s="53">
        <v>0.19259999999999999</v>
      </c>
      <c r="C174" s="54">
        <v>81227.526199999993</v>
      </c>
      <c r="D174" s="55">
        <v>44138.502</v>
      </c>
      <c r="E174" s="55">
        <v>55426.416100000002</v>
      </c>
      <c r="F174" s="66">
        <v>117367.5883</v>
      </c>
      <c r="G174" s="55">
        <v>146507.3738</v>
      </c>
      <c r="H174" s="55">
        <v>90350.066300000006</v>
      </c>
      <c r="I174" s="56">
        <v>8.59</v>
      </c>
      <c r="J174" s="56">
        <v>0.05</v>
      </c>
      <c r="K174" s="56">
        <v>10.77</v>
      </c>
      <c r="L174" s="56">
        <v>173.90260000000001</v>
      </c>
      <c r="M174" s="57" t="s">
        <v>96</v>
      </c>
      <c r="O174" s="13"/>
      <c r="P174" s="13"/>
      <c r="Q174" s="13"/>
      <c r="R174" s="14"/>
      <c r="S174" s="11"/>
      <c r="T174" s="11"/>
      <c r="U174" s="11"/>
    </row>
    <row r="175" spans="1:21" s="12" customFormat="1" ht="13.5" customHeight="1">
      <c r="A175" s="52" t="s">
        <v>257</v>
      </c>
      <c r="B175" s="53">
        <v>0.13020000000000001</v>
      </c>
      <c r="C175" s="54">
        <v>75428.4473</v>
      </c>
      <c r="D175" s="55">
        <v>51882.773099999999</v>
      </c>
      <c r="E175" s="55">
        <v>58852.694199999998</v>
      </c>
      <c r="F175" s="66">
        <v>93183.2019</v>
      </c>
      <c r="G175" s="55">
        <v>120679.6118</v>
      </c>
      <c r="H175" s="55">
        <v>82333.555500000002</v>
      </c>
      <c r="I175" s="56">
        <v>12.97</v>
      </c>
      <c r="J175" s="56">
        <v>0.3</v>
      </c>
      <c r="K175" s="56">
        <v>11.39</v>
      </c>
      <c r="L175" s="56">
        <v>172.7022</v>
      </c>
      <c r="M175" s="57" t="s">
        <v>98</v>
      </c>
      <c r="O175" s="13"/>
      <c r="P175" s="13"/>
      <c r="Q175" s="13"/>
      <c r="R175" s="14"/>
      <c r="S175" s="11"/>
      <c r="T175" s="11"/>
      <c r="U175" s="11"/>
    </row>
    <row r="176" spans="1:21" s="12" customFormat="1" ht="13.5" customHeight="1">
      <c r="A176" s="52" t="s">
        <v>258</v>
      </c>
      <c r="B176" s="53">
        <v>0.3619</v>
      </c>
      <c r="C176" s="54">
        <v>67837.971799999999</v>
      </c>
      <c r="D176" s="55">
        <v>50680.338300000003</v>
      </c>
      <c r="E176" s="55">
        <v>57847.462500000001</v>
      </c>
      <c r="F176" s="66">
        <v>87907.776700000002</v>
      </c>
      <c r="G176" s="55">
        <v>109066.4587</v>
      </c>
      <c r="H176" s="55">
        <v>75880.096900000004</v>
      </c>
      <c r="I176" s="56">
        <v>13.75</v>
      </c>
      <c r="J176" s="56">
        <v>5.86</v>
      </c>
      <c r="K176" s="56">
        <v>12.44</v>
      </c>
      <c r="L176" s="56">
        <v>171.6567</v>
      </c>
      <c r="M176" s="57" t="s">
        <v>92</v>
      </c>
      <c r="O176" s="13"/>
      <c r="P176" s="13"/>
      <c r="Q176" s="13"/>
      <c r="R176" s="14"/>
      <c r="S176" s="11"/>
      <c r="T176" s="11"/>
      <c r="U176" s="11"/>
    </row>
    <row r="177" spans="1:21" s="12" customFormat="1" ht="13.5" customHeight="1">
      <c r="A177" s="52" t="s">
        <v>259</v>
      </c>
      <c r="B177" s="53">
        <v>0.1691</v>
      </c>
      <c r="C177" s="54">
        <v>85544.747199999998</v>
      </c>
      <c r="D177" s="55">
        <v>61258.558799999999</v>
      </c>
      <c r="E177" s="55">
        <v>73246.486799999999</v>
      </c>
      <c r="F177" s="66">
        <v>102096.02800000001</v>
      </c>
      <c r="G177" s="55">
        <v>126146.88069999999</v>
      </c>
      <c r="H177" s="55">
        <v>90504.855599999995</v>
      </c>
      <c r="I177" s="56">
        <v>14.72</v>
      </c>
      <c r="J177" s="56">
        <v>3.15</v>
      </c>
      <c r="K177" s="56">
        <v>10.37</v>
      </c>
      <c r="L177" s="56">
        <v>175.53960000000001</v>
      </c>
      <c r="M177" s="57" t="s">
        <v>144</v>
      </c>
      <c r="O177" s="13"/>
      <c r="P177" s="13"/>
      <c r="Q177" s="13"/>
      <c r="R177" s="14"/>
      <c r="S177" s="11"/>
      <c r="T177" s="11"/>
      <c r="U177" s="11"/>
    </row>
    <row r="178" spans="1:21" s="12" customFormat="1" ht="13.5" customHeight="1">
      <c r="A178" s="58" t="s">
        <v>260</v>
      </c>
      <c r="B178" s="59">
        <v>0.74650000000000005</v>
      </c>
      <c r="C178" s="60">
        <v>58111.1374</v>
      </c>
      <c r="D178" s="61">
        <v>35491.793899999997</v>
      </c>
      <c r="E178" s="61">
        <v>43346.867599999998</v>
      </c>
      <c r="F178" s="66">
        <v>73726.752600000007</v>
      </c>
      <c r="G178" s="55">
        <v>117206.3477</v>
      </c>
      <c r="H178" s="55">
        <v>67203.826000000001</v>
      </c>
      <c r="I178" s="62">
        <v>12.58</v>
      </c>
      <c r="J178" s="62">
        <v>1.48</v>
      </c>
      <c r="K178" s="62">
        <v>10.52</v>
      </c>
      <c r="L178" s="62">
        <v>169.60140000000001</v>
      </c>
      <c r="M178" s="63" t="s">
        <v>92</v>
      </c>
      <c r="O178" s="13"/>
      <c r="P178" s="13"/>
      <c r="Q178" s="13"/>
      <c r="R178" s="14"/>
      <c r="S178" s="11"/>
      <c r="T178" s="11"/>
      <c r="U178" s="11"/>
    </row>
    <row r="179" spans="1:21" s="12" customFormat="1" ht="13.5" customHeight="1">
      <c r="A179" s="52" t="s">
        <v>261</v>
      </c>
      <c r="B179" s="53">
        <v>0.56610000000000005</v>
      </c>
      <c r="C179" s="54">
        <v>60811.248699999996</v>
      </c>
      <c r="D179" s="55">
        <v>39097.965100000001</v>
      </c>
      <c r="E179" s="55">
        <v>46849.842299999997</v>
      </c>
      <c r="F179" s="66">
        <v>88092.631599999993</v>
      </c>
      <c r="G179" s="55">
        <v>125989.9659</v>
      </c>
      <c r="H179" s="55">
        <v>73863.407099999997</v>
      </c>
      <c r="I179" s="56">
        <v>12.28</v>
      </c>
      <c r="J179" s="56">
        <v>1.69</v>
      </c>
      <c r="K179" s="56">
        <v>10.75</v>
      </c>
      <c r="L179" s="56">
        <v>170.76150000000001</v>
      </c>
      <c r="M179" s="57" t="s">
        <v>98</v>
      </c>
      <c r="O179" s="13"/>
      <c r="P179" s="13"/>
      <c r="Q179" s="13"/>
      <c r="R179" s="14"/>
      <c r="S179" s="11"/>
      <c r="T179" s="11"/>
      <c r="U179" s="11"/>
    </row>
    <row r="180" spans="1:21" s="12" customFormat="1" ht="13.5" customHeight="1">
      <c r="A180" s="58" t="s">
        <v>262</v>
      </c>
      <c r="B180" s="59">
        <v>0.19350000000000001</v>
      </c>
      <c r="C180" s="60">
        <v>72581.6731</v>
      </c>
      <c r="D180" s="61">
        <v>56253.215199999999</v>
      </c>
      <c r="E180" s="61">
        <v>63212.357100000001</v>
      </c>
      <c r="F180" s="66">
        <v>90736.096699999995</v>
      </c>
      <c r="G180" s="55">
        <v>113179.6833</v>
      </c>
      <c r="H180" s="55">
        <v>82019.717399999994</v>
      </c>
      <c r="I180" s="62">
        <v>10.82</v>
      </c>
      <c r="J180" s="62">
        <v>0.78</v>
      </c>
      <c r="K180" s="62">
        <v>9.39</v>
      </c>
      <c r="L180" s="62">
        <v>175.31630000000001</v>
      </c>
      <c r="M180" s="63" t="s">
        <v>98</v>
      </c>
      <c r="O180" s="13"/>
      <c r="P180" s="13"/>
      <c r="Q180" s="13"/>
      <c r="R180" s="14"/>
      <c r="S180" s="11"/>
      <c r="T180" s="11"/>
      <c r="U180" s="11"/>
    </row>
    <row r="181" spans="1:21" s="12" customFormat="1" ht="13.5" customHeight="1">
      <c r="A181" s="58" t="s">
        <v>1012</v>
      </c>
      <c r="B181" s="59">
        <v>0.58340000000000003</v>
      </c>
      <c r="C181" s="60">
        <v>53460.189700000003</v>
      </c>
      <c r="D181" s="61">
        <v>29699.2641</v>
      </c>
      <c r="E181" s="61">
        <v>44655.795700000002</v>
      </c>
      <c r="F181" s="66">
        <v>65894.406000000003</v>
      </c>
      <c r="G181" s="55">
        <v>89562.103600000002</v>
      </c>
      <c r="H181" s="55">
        <v>57818.034099999997</v>
      </c>
      <c r="I181" s="62">
        <v>21.74</v>
      </c>
      <c r="J181" s="62">
        <v>0.98</v>
      </c>
      <c r="K181" s="62">
        <v>12.86</v>
      </c>
      <c r="L181" s="62">
        <v>170.46629999999999</v>
      </c>
      <c r="M181" s="63" t="s">
        <v>98</v>
      </c>
      <c r="O181" s="13"/>
      <c r="P181" s="13"/>
      <c r="Q181" s="13"/>
      <c r="R181" s="14"/>
      <c r="S181" s="11"/>
      <c r="T181" s="11"/>
      <c r="U181" s="11"/>
    </row>
    <row r="182" spans="1:21" s="12" customFormat="1" ht="13.5" customHeight="1">
      <c r="A182" s="58" t="s">
        <v>263</v>
      </c>
      <c r="B182" s="59">
        <v>1.0651999999999999</v>
      </c>
      <c r="C182" s="60">
        <v>51740.229800000001</v>
      </c>
      <c r="D182" s="61">
        <v>38405.999100000001</v>
      </c>
      <c r="E182" s="61">
        <v>43672.958400000003</v>
      </c>
      <c r="F182" s="66">
        <v>68100.9712</v>
      </c>
      <c r="G182" s="55">
        <v>90733.572700000004</v>
      </c>
      <c r="H182" s="55">
        <v>59901.563199999997</v>
      </c>
      <c r="I182" s="62">
        <v>12.35</v>
      </c>
      <c r="J182" s="62">
        <v>1.45</v>
      </c>
      <c r="K182" s="62">
        <v>11.04</v>
      </c>
      <c r="L182" s="62">
        <v>174.15700000000001</v>
      </c>
      <c r="M182" s="63" t="s">
        <v>98</v>
      </c>
      <c r="O182" s="13"/>
      <c r="P182" s="13"/>
      <c r="Q182" s="13"/>
      <c r="R182" s="14"/>
      <c r="S182" s="11"/>
      <c r="T182" s="11"/>
      <c r="U182" s="11"/>
    </row>
    <row r="183" spans="1:21" s="12" customFormat="1" ht="13.5" customHeight="1">
      <c r="A183" s="58" t="s">
        <v>264</v>
      </c>
      <c r="B183" s="59">
        <v>2.1871</v>
      </c>
      <c r="C183" s="60">
        <v>40702.802600000003</v>
      </c>
      <c r="D183" s="61">
        <v>28278.806799999998</v>
      </c>
      <c r="E183" s="61">
        <v>30022.566999999999</v>
      </c>
      <c r="F183" s="66">
        <v>85067.208199999994</v>
      </c>
      <c r="G183" s="55">
        <v>117413.984</v>
      </c>
      <c r="H183" s="55">
        <v>58546.367100000003</v>
      </c>
      <c r="I183" s="62">
        <v>12.04</v>
      </c>
      <c r="J183" s="62">
        <v>0.74</v>
      </c>
      <c r="K183" s="62">
        <v>10.06</v>
      </c>
      <c r="L183" s="62">
        <v>171.60990000000001</v>
      </c>
      <c r="M183" s="63" t="s">
        <v>96</v>
      </c>
      <c r="O183" s="13"/>
      <c r="P183" s="13"/>
      <c r="Q183" s="13"/>
      <c r="R183" s="14"/>
      <c r="S183" s="11"/>
      <c r="T183" s="11"/>
      <c r="U183" s="11"/>
    </row>
    <row r="184" spans="1:21" s="12" customFormat="1" ht="13.5" customHeight="1">
      <c r="A184" s="52" t="s">
        <v>265</v>
      </c>
      <c r="B184" s="53">
        <v>1.2351000000000001</v>
      </c>
      <c r="C184" s="54">
        <v>49299.502699999997</v>
      </c>
      <c r="D184" s="55">
        <v>21333.853899999998</v>
      </c>
      <c r="E184" s="55">
        <v>33180.013299999999</v>
      </c>
      <c r="F184" s="66">
        <v>96118.372700000007</v>
      </c>
      <c r="G184" s="55">
        <v>128340.9327</v>
      </c>
      <c r="H184" s="55">
        <v>65175.1175</v>
      </c>
      <c r="I184" s="56">
        <v>13.51</v>
      </c>
      <c r="J184" s="56">
        <v>0.39</v>
      </c>
      <c r="K184" s="56">
        <v>10.53</v>
      </c>
      <c r="L184" s="56">
        <v>172.619</v>
      </c>
      <c r="M184" s="57" t="s">
        <v>96</v>
      </c>
      <c r="O184" s="13"/>
      <c r="P184" s="13"/>
      <c r="Q184" s="13"/>
      <c r="R184" s="14"/>
      <c r="S184" s="11"/>
      <c r="T184" s="11"/>
      <c r="U184" s="11"/>
    </row>
    <row r="185" spans="1:21" s="12" customFormat="1" ht="13.5" customHeight="1">
      <c r="A185" s="58" t="s">
        <v>266</v>
      </c>
      <c r="B185" s="59">
        <v>15.172700000000001</v>
      </c>
      <c r="C185" s="60">
        <v>91162.884900000005</v>
      </c>
      <c r="D185" s="61">
        <v>32099.553500000002</v>
      </c>
      <c r="E185" s="61">
        <v>52855.416499999999</v>
      </c>
      <c r="F185" s="66">
        <v>130358.4957</v>
      </c>
      <c r="G185" s="55">
        <v>173841.9786</v>
      </c>
      <c r="H185" s="55">
        <v>98427.008100000006</v>
      </c>
      <c r="I185" s="62">
        <v>14.71</v>
      </c>
      <c r="J185" s="62">
        <v>10.08</v>
      </c>
      <c r="K185" s="62">
        <v>9.49</v>
      </c>
      <c r="L185" s="62">
        <v>184.3597</v>
      </c>
      <c r="M185" s="63" t="s">
        <v>98</v>
      </c>
      <c r="O185" s="13"/>
      <c r="P185" s="13"/>
      <c r="Q185" s="13"/>
      <c r="R185" s="14"/>
      <c r="S185" s="11"/>
      <c r="T185" s="11"/>
      <c r="U185" s="11"/>
    </row>
    <row r="186" spans="1:21" s="12" customFormat="1" ht="13.5" customHeight="1">
      <c r="A186" s="52" t="s">
        <v>267</v>
      </c>
      <c r="B186" s="53">
        <v>2.6597</v>
      </c>
      <c r="C186" s="54">
        <v>93838.7641</v>
      </c>
      <c r="D186" s="55">
        <v>29995.973699999999</v>
      </c>
      <c r="E186" s="55">
        <v>45801.757599999997</v>
      </c>
      <c r="F186" s="66">
        <v>134492.6538</v>
      </c>
      <c r="G186" s="55">
        <v>177828.73579999999</v>
      </c>
      <c r="H186" s="55">
        <v>99499.8897</v>
      </c>
      <c r="I186" s="56">
        <v>14.57</v>
      </c>
      <c r="J186" s="56">
        <v>8.1300000000000008</v>
      </c>
      <c r="K186" s="56">
        <v>9.86</v>
      </c>
      <c r="L186" s="56">
        <v>178.9907</v>
      </c>
      <c r="M186" s="57" t="s">
        <v>96</v>
      </c>
      <c r="O186" s="13"/>
      <c r="P186" s="13"/>
      <c r="Q186" s="13"/>
      <c r="R186" s="14"/>
      <c r="S186" s="11"/>
      <c r="T186" s="11"/>
      <c r="U186" s="11"/>
    </row>
    <row r="187" spans="1:21" s="12" customFormat="1" ht="13.5" customHeight="1">
      <c r="A187" s="52" t="s">
        <v>268</v>
      </c>
      <c r="B187" s="53">
        <v>1.1033999999999999</v>
      </c>
      <c r="C187" s="54">
        <v>132189.88699999999</v>
      </c>
      <c r="D187" s="55">
        <v>30975.014899999998</v>
      </c>
      <c r="E187" s="55">
        <v>80335.538</v>
      </c>
      <c r="F187" s="66">
        <v>169359.22589999999</v>
      </c>
      <c r="G187" s="55">
        <v>205407.53159999999</v>
      </c>
      <c r="H187" s="55">
        <v>127562.5457</v>
      </c>
      <c r="I187" s="56">
        <v>15.88</v>
      </c>
      <c r="J187" s="56">
        <v>13.24</v>
      </c>
      <c r="K187" s="56">
        <v>9.16</v>
      </c>
      <c r="L187" s="56">
        <v>191.70419999999999</v>
      </c>
      <c r="M187" s="57" t="s">
        <v>98</v>
      </c>
      <c r="O187" s="13"/>
      <c r="P187" s="13"/>
      <c r="Q187" s="13"/>
      <c r="R187" s="14"/>
      <c r="S187" s="11"/>
      <c r="T187" s="11"/>
      <c r="U187" s="11"/>
    </row>
    <row r="188" spans="1:21" s="12" customFormat="1" ht="13.5" customHeight="1">
      <c r="A188" s="52" t="s">
        <v>1014</v>
      </c>
      <c r="B188" s="53">
        <v>1.7339</v>
      </c>
      <c r="C188" s="54">
        <v>42488.21</v>
      </c>
      <c r="D188" s="55">
        <v>29884.548900000002</v>
      </c>
      <c r="E188" s="55">
        <v>30364.9617</v>
      </c>
      <c r="F188" s="66">
        <v>88506.794099999999</v>
      </c>
      <c r="G188" s="55">
        <v>146129.64319999999</v>
      </c>
      <c r="H188" s="55">
        <v>66473.044099999999</v>
      </c>
      <c r="I188" s="56">
        <v>13.94</v>
      </c>
      <c r="J188" s="56">
        <v>5.35</v>
      </c>
      <c r="K188" s="56">
        <v>9.81</v>
      </c>
      <c r="L188" s="56">
        <v>171.06639999999999</v>
      </c>
      <c r="M188" s="57" t="s">
        <v>96</v>
      </c>
      <c r="O188" s="13"/>
      <c r="P188" s="13"/>
      <c r="Q188" s="13"/>
      <c r="R188" s="14"/>
      <c r="S188" s="11"/>
      <c r="T188" s="11"/>
      <c r="U188" s="11"/>
    </row>
    <row r="189" spans="1:21" s="12" customFormat="1" ht="13.5" customHeight="1">
      <c r="A189" s="52" t="s">
        <v>269</v>
      </c>
      <c r="B189" s="53">
        <v>0.27089999999999997</v>
      </c>
      <c r="C189" s="54">
        <v>128017.60060000001</v>
      </c>
      <c r="D189" s="55">
        <v>78500.2402</v>
      </c>
      <c r="E189" s="55">
        <v>97840.289199999999</v>
      </c>
      <c r="F189" s="66">
        <v>159923.6961</v>
      </c>
      <c r="G189" s="55">
        <v>199920.4786</v>
      </c>
      <c r="H189" s="55">
        <v>136098.22630000001</v>
      </c>
      <c r="I189" s="56">
        <v>14.51</v>
      </c>
      <c r="J189" s="56">
        <v>13.86</v>
      </c>
      <c r="K189" s="56">
        <v>9.27</v>
      </c>
      <c r="L189" s="56">
        <v>191.52670000000001</v>
      </c>
      <c r="M189" s="57" t="s">
        <v>98</v>
      </c>
      <c r="O189" s="13"/>
      <c r="P189" s="13"/>
      <c r="Q189" s="13"/>
      <c r="R189" s="14"/>
      <c r="S189" s="11"/>
      <c r="T189" s="11"/>
      <c r="U189" s="11"/>
    </row>
    <row r="190" spans="1:21" s="12" customFormat="1" ht="13.5" customHeight="1">
      <c r="A190" s="52" t="s">
        <v>270</v>
      </c>
      <c r="B190" s="53">
        <v>0.4168</v>
      </c>
      <c r="C190" s="54">
        <v>149981.24119999999</v>
      </c>
      <c r="D190" s="55">
        <v>101293.6001</v>
      </c>
      <c r="E190" s="55">
        <v>123560.5906</v>
      </c>
      <c r="F190" s="66">
        <v>179342.61670000001</v>
      </c>
      <c r="G190" s="55">
        <v>203558.19450000001</v>
      </c>
      <c r="H190" s="55">
        <v>153378.42749999999</v>
      </c>
      <c r="I190" s="56">
        <v>15.56</v>
      </c>
      <c r="J190" s="56">
        <v>15.21</v>
      </c>
      <c r="K190" s="56">
        <v>9.2799999999999994</v>
      </c>
      <c r="L190" s="56">
        <v>196.8664</v>
      </c>
      <c r="M190" s="57" t="s">
        <v>98</v>
      </c>
      <c r="O190" s="13"/>
      <c r="P190" s="13"/>
      <c r="Q190" s="13"/>
      <c r="R190" s="14"/>
      <c r="S190" s="11"/>
      <c r="T190" s="11"/>
      <c r="U190" s="11"/>
    </row>
    <row r="191" spans="1:21" s="12" customFormat="1" ht="13.5" customHeight="1">
      <c r="A191" s="52" t="s">
        <v>271</v>
      </c>
      <c r="B191" s="53">
        <v>0.44429999999999997</v>
      </c>
      <c r="C191" s="54">
        <v>127284.886</v>
      </c>
      <c r="D191" s="55">
        <v>44063.802499999998</v>
      </c>
      <c r="E191" s="55">
        <v>97197.037200000006</v>
      </c>
      <c r="F191" s="66">
        <v>151946.41219999999</v>
      </c>
      <c r="G191" s="55">
        <v>181680.4357</v>
      </c>
      <c r="H191" s="55">
        <v>127249.4289</v>
      </c>
      <c r="I191" s="56">
        <v>17.43</v>
      </c>
      <c r="J191" s="56">
        <v>9.5500000000000007</v>
      </c>
      <c r="K191" s="56">
        <v>10.14</v>
      </c>
      <c r="L191" s="56">
        <v>183.49539999999999</v>
      </c>
      <c r="M191" s="57" t="s">
        <v>98</v>
      </c>
      <c r="O191" s="13"/>
      <c r="P191" s="13"/>
      <c r="Q191" s="13"/>
      <c r="R191" s="14"/>
      <c r="S191" s="11"/>
      <c r="T191" s="11"/>
      <c r="U191" s="11"/>
    </row>
    <row r="192" spans="1:21" s="12" customFormat="1" ht="13.5" customHeight="1">
      <c r="A192" s="52" t="s">
        <v>272</v>
      </c>
      <c r="B192" s="53">
        <v>3.6985999999999999</v>
      </c>
      <c r="C192" s="54">
        <v>80556.1921</v>
      </c>
      <c r="D192" s="55">
        <v>47041.643900000003</v>
      </c>
      <c r="E192" s="55">
        <v>59287.023000000001</v>
      </c>
      <c r="F192" s="66">
        <v>103789.3855</v>
      </c>
      <c r="G192" s="55">
        <v>132904.66399999999</v>
      </c>
      <c r="H192" s="55">
        <v>87265.004499999995</v>
      </c>
      <c r="I192" s="56">
        <v>14.62</v>
      </c>
      <c r="J192" s="56">
        <v>13.2</v>
      </c>
      <c r="K192" s="56">
        <v>9.26</v>
      </c>
      <c r="L192" s="56">
        <v>197.21799999999999</v>
      </c>
      <c r="M192" s="57" t="s">
        <v>98</v>
      </c>
      <c r="O192" s="13"/>
      <c r="P192" s="13"/>
      <c r="Q192" s="13"/>
      <c r="R192" s="14"/>
      <c r="S192" s="11"/>
      <c r="T192" s="11"/>
      <c r="U192" s="11"/>
    </row>
    <row r="193" spans="1:21" s="12" customFormat="1" ht="13.5" customHeight="1">
      <c r="A193" s="52" t="s">
        <v>273</v>
      </c>
      <c r="B193" s="53">
        <v>3.4681999999999999</v>
      </c>
      <c r="C193" s="54">
        <v>93371.32</v>
      </c>
      <c r="D193" s="55">
        <v>37303.984299999996</v>
      </c>
      <c r="E193" s="55">
        <v>55686.383600000001</v>
      </c>
      <c r="F193" s="66">
        <v>127627.58990000001</v>
      </c>
      <c r="G193" s="55">
        <v>170087.69450000001</v>
      </c>
      <c r="H193" s="55">
        <v>101419.1704</v>
      </c>
      <c r="I193" s="56">
        <v>14.72</v>
      </c>
      <c r="J193" s="56">
        <v>7.03</v>
      </c>
      <c r="K193" s="56">
        <v>9.44</v>
      </c>
      <c r="L193" s="56">
        <v>176.64519999999999</v>
      </c>
      <c r="M193" s="57" t="s">
        <v>96</v>
      </c>
      <c r="O193" s="13"/>
      <c r="P193" s="13"/>
      <c r="Q193" s="13"/>
      <c r="R193" s="14"/>
      <c r="S193" s="11"/>
      <c r="T193" s="11"/>
      <c r="U193" s="11"/>
    </row>
    <row r="194" spans="1:21" s="12" customFormat="1" ht="13.5" customHeight="1">
      <c r="A194" s="58" t="s">
        <v>274</v>
      </c>
      <c r="B194" s="59">
        <v>8.1189999999999998</v>
      </c>
      <c r="C194" s="60">
        <v>61566.5124</v>
      </c>
      <c r="D194" s="61">
        <v>46366.552000000003</v>
      </c>
      <c r="E194" s="61">
        <v>53745.387900000002</v>
      </c>
      <c r="F194" s="66">
        <v>69269.578899999993</v>
      </c>
      <c r="G194" s="55">
        <v>78724.650599999994</v>
      </c>
      <c r="H194" s="55">
        <v>62611.786099999998</v>
      </c>
      <c r="I194" s="62">
        <v>9.93</v>
      </c>
      <c r="J194" s="62">
        <v>16.670000000000002</v>
      </c>
      <c r="K194" s="62">
        <v>10.44</v>
      </c>
      <c r="L194" s="62">
        <v>177.0548</v>
      </c>
      <c r="M194" s="63" t="s">
        <v>98</v>
      </c>
      <c r="O194" s="13"/>
      <c r="P194" s="13"/>
      <c r="Q194" s="13"/>
      <c r="R194" s="14"/>
      <c r="S194" s="11"/>
      <c r="T194" s="11"/>
      <c r="U194" s="11"/>
    </row>
    <row r="195" spans="1:21" s="12" customFormat="1" ht="13.5" customHeight="1">
      <c r="A195" s="52" t="s">
        <v>275</v>
      </c>
      <c r="B195" s="53">
        <v>1.9128000000000001</v>
      </c>
      <c r="C195" s="54">
        <v>60017.6302</v>
      </c>
      <c r="D195" s="55">
        <v>48821.7258</v>
      </c>
      <c r="E195" s="55">
        <v>53232.975599999998</v>
      </c>
      <c r="F195" s="66">
        <v>68298.154800000004</v>
      </c>
      <c r="G195" s="55">
        <v>76228.559399999998</v>
      </c>
      <c r="H195" s="55">
        <v>61856.8393</v>
      </c>
      <c r="I195" s="56">
        <v>13.64</v>
      </c>
      <c r="J195" s="56">
        <v>9.83</v>
      </c>
      <c r="K195" s="56">
        <v>11.01</v>
      </c>
      <c r="L195" s="56">
        <v>179.28829999999999</v>
      </c>
      <c r="M195" s="57" t="s">
        <v>98</v>
      </c>
      <c r="O195" s="13"/>
      <c r="P195" s="13"/>
      <c r="Q195" s="13"/>
      <c r="R195" s="14"/>
      <c r="S195" s="11"/>
      <c r="T195" s="11"/>
      <c r="U195" s="11"/>
    </row>
    <row r="196" spans="1:21" s="12" customFormat="1" ht="13.5" customHeight="1">
      <c r="A196" s="52" t="s">
        <v>276</v>
      </c>
      <c r="B196" s="53">
        <v>1.9709000000000001</v>
      </c>
      <c r="C196" s="54">
        <v>65484.788</v>
      </c>
      <c r="D196" s="55">
        <v>52786.661899999999</v>
      </c>
      <c r="E196" s="55">
        <v>59682.420400000003</v>
      </c>
      <c r="F196" s="66">
        <v>72841.946500000005</v>
      </c>
      <c r="G196" s="55">
        <v>81887.729900000006</v>
      </c>
      <c r="H196" s="55">
        <v>66694.832800000004</v>
      </c>
      <c r="I196" s="56">
        <v>7.86</v>
      </c>
      <c r="J196" s="56">
        <v>21.44</v>
      </c>
      <c r="K196" s="56">
        <v>10.26</v>
      </c>
      <c r="L196" s="56">
        <v>176.9091</v>
      </c>
      <c r="M196" s="57" t="s">
        <v>98</v>
      </c>
      <c r="O196" s="13"/>
      <c r="P196" s="13"/>
      <c r="Q196" s="13"/>
      <c r="R196" s="14"/>
      <c r="S196" s="11"/>
      <c r="T196" s="11"/>
      <c r="U196" s="11"/>
    </row>
    <row r="197" spans="1:21" s="12" customFormat="1" ht="13.5" customHeight="1">
      <c r="A197" s="52" t="s">
        <v>277</v>
      </c>
      <c r="B197" s="53">
        <v>0.51149999999999995</v>
      </c>
      <c r="C197" s="54">
        <v>65640.176999999996</v>
      </c>
      <c r="D197" s="55">
        <v>50771.521399999998</v>
      </c>
      <c r="E197" s="55">
        <v>57123.573199999999</v>
      </c>
      <c r="F197" s="66">
        <v>77010.6927</v>
      </c>
      <c r="G197" s="55">
        <v>92032.947</v>
      </c>
      <c r="H197" s="55">
        <v>68693.349600000001</v>
      </c>
      <c r="I197" s="56">
        <v>7.6</v>
      </c>
      <c r="J197" s="56">
        <v>19.510000000000002</v>
      </c>
      <c r="K197" s="56">
        <v>9.7899999999999991</v>
      </c>
      <c r="L197" s="56">
        <v>185.46549999999999</v>
      </c>
      <c r="M197" s="57" t="s">
        <v>98</v>
      </c>
      <c r="O197" s="13"/>
      <c r="P197" s="13"/>
      <c r="Q197" s="13"/>
      <c r="R197" s="14"/>
      <c r="S197" s="11"/>
      <c r="T197" s="11"/>
      <c r="U197" s="11"/>
    </row>
    <row r="198" spans="1:21" s="12" customFormat="1" ht="13.5" customHeight="1">
      <c r="A198" s="52" t="s">
        <v>278</v>
      </c>
      <c r="B198" s="53">
        <v>0.97719999999999996</v>
      </c>
      <c r="C198" s="54">
        <v>61683.945699999997</v>
      </c>
      <c r="D198" s="55">
        <v>47736.419699999999</v>
      </c>
      <c r="E198" s="55">
        <v>54803.431900000003</v>
      </c>
      <c r="F198" s="66">
        <v>67605.611099999995</v>
      </c>
      <c r="G198" s="55">
        <v>74009.234700000001</v>
      </c>
      <c r="H198" s="55">
        <v>61838.043599999997</v>
      </c>
      <c r="I198" s="56">
        <v>6.06</v>
      </c>
      <c r="J198" s="56">
        <v>21.53</v>
      </c>
      <c r="K198" s="56">
        <v>10</v>
      </c>
      <c r="L198" s="56">
        <v>172.84350000000001</v>
      </c>
      <c r="M198" s="57" t="s">
        <v>98</v>
      </c>
      <c r="O198" s="13"/>
      <c r="P198" s="13"/>
      <c r="Q198" s="13"/>
      <c r="R198" s="14"/>
      <c r="S198" s="11"/>
      <c r="T198" s="11"/>
      <c r="U198" s="11"/>
    </row>
    <row r="199" spans="1:21" s="12" customFormat="1" ht="13.5" customHeight="1">
      <c r="A199" s="52" t="s">
        <v>279</v>
      </c>
      <c r="B199" s="53">
        <v>0.36259999999999998</v>
      </c>
      <c r="C199" s="54">
        <v>58324.6319</v>
      </c>
      <c r="D199" s="55">
        <v>43737.48</v>
      </c>
      <c r="E199" s="55">
        <v>48834.2428</v>
      </c>
      <c r="F199" s="66">
        <v>65164.3658</v>
      </c>
      <c r="G199" s="55">
        <v>70825.133700000006</v>
      </c>
      <c r="H199" s="55">
        <v>57738.821000000004</v>
      </c>
      <c r="I199" s="56">
        <v>8.6</v>
      </c>
      <c r="J199" s="56">
        <v>15.32</v>
      </c>
      <c r="K199" s="56">
        <v>10.39</v>
      </c>
      <c r="L199" s="56">
        <v>173.55350000000001</v>
      </c>
      <c r="M199" s="57" t="s">
        <v>98</v>
      </c>
      <c r="O199" s="13"/>
      <c r="P199" s="13"/>
      <c r="Q199" s="13"/>
      <c r="R199" s="14"/>
      <c r="S199" s="11"/>
      <c r="T199" s="11"/>
      <c r="U199" s="11"/>
    </row>
    <row r="200" spans="1:21" s="12" customFormat="1" ht="13.5" customHeight="1">
      <c r="A200" s="52" t="s">
        <v>1017</v>
      </c>
      <c r="B200" s="53">
        <v>0.1384</v>
      </c>
      <c r="C200" s="54">
        <v>55150.881999999998</v>
      </c>
      <c r="D200" s="55">
        <v>40349.551299999999</v>
      </c>
      <c r="E200" s="55">
        <v>48539.993000000002</v>
      </c>
      <c r="F200" s="66">
        <v>65520.870900000002</v>
      </c>
      <c r="G200" s="55">
        <v>73816.551000000007</v>
      </c>
      <c r="H200" s="55">
        <v>57305.368300000002</v>
      </c>
      <c r="I200" s="56">
        <v>12.9</v>
      </c>
      <c r="J200" s="56">
        <v>9.36</v>
      </c>
      <c r="K200" s="56">
        <v>11.86</v>
      </c>
      <c r="L200" s="56">
        <v>171.0762</v>
      </c>
      <c r="M200" s="57" t="s">
        <v>98</v>
      </c>
      <c r="O200" s="13"/>
      <c r="P200" s="13"/>
      <c r="Q200" s="13"/>
      <c r="R200" s="14"/>
      <c r="S200" s="11"/>
      <c r="T200" s="11"/>
      <c r="U200" s="11"/>
    </row>
    <row r="201" spans="1:21" s="12" customFormat="1" ht="13.5" customHeight="1">
      <c r="A201" s="52" t="s">
        <v>280</v>
      </c>
      <c r="B201" s="53">
        <v>1.3281000000000001</v>
      </c>
      <c r="C201" s="54">
        <v>56737.5988</v>
      </c>
      <c r="D201" s="55">
        <v>40844.058799999999</v>
      </c>
      <c r="E201" s="55">
        <v>47107.4352</v>
      </c>
      <c r="F201" s="66">
        <v>65360.327100000002</v>
      </c>
      <c r="G201" s="55">
        <v>73959.683300000004</v>
      </c>
      <c r="H201" s="55">
        <v>57411.643100000001</v>
      </c>
      <c r="I201" s="56">
        <v>9.76</v>
      </c>
      <c r="J201" s="56">
        <v>15.12</v>
      </c>
      <c r="K201" s="56">
        <v>10.29</v>
      </c>
      <c r="L201" s="56">
        <v>175.5223</v>
      </c>
      <c r="M201" s="57" t="s">
        <v>98</v>
      </c>
      <c r="O201" s="13"/>
      <c r="P201" s="13"/>
      <c r="Q201" s="13"/>
      <c r="R201" s="14"/>
      <c r="S201" s="11"/>
      <c r="T201" s="11"/>
      <c r="U201" s="11"/>
    </row>
    <row r="202" spans="1:21" s="12" customFormat="1" ht="13.5" customHeight="1">
      <c r="A202" s="58" t="s">
        <v>281</v>
      </c>
      <c r="B202" s="59">
        <v>0.38150000000000001</v>
      </c>
      <c r="C202" s="60">
        <v>60566.8796</v>
      </c>
      <c r="D202" s="61">
        <v>47973.270100000002</v>
      </c>
      <c r="E202" s="61">
        <v>53586.102400000003</v>
      </c>
      <c r="F202" s="66">
        <v>68957.886299999998</v>
      </c>
      <c r="G202" s="55">
        <v>74558.814199999993</v>
      </c>
      <c r="H202" s="55">
        <v>61187.601600000002</v>
      </c>
      <c r="I202" s="62">
        <v>9.58</v>
      </c>
      <c r="J202" s="62">
        <v>16.850000000000001</v>
      </c>
      <c r="K202" s="62">
        <v>10.26</v>
      </c>
      <c r="L202" s="62">
        <v>173.72749999999999</v>
      </c>
      <c r="M202" s="63" t="s">
        <v>98</v>
      </c>
      <c r="O202" s="13"/>
      <c r="P202" s="13"/>
      <c r="Q202" s="13"/>
      <c r="R202" s="14"/>
      <c r="S202" s="11"/>
      <c r="T202" s="11"/>
      <c r="U202" s="11"/>
    </row>
    <row r="203" spans="1:21" s="12" customFormat="1" ht="13.5" customHeight="1">
      <c r="A203" s="52" t="s">
        <v>282</v>
      </c>
      <c r="B203" s="53">
        <v>0.16550000000000001</v>
      </c>
      <c r="C203" s="54">
        <v>60566.8796</v>
      </c>
      <c r="D203" s="55">
        <v>45787.565199999997</v>
      </c>
      <c r="E203" s="55">
        <v>52635.906600000002</v>
      </c>
      <c r="F203" s="66">
        <v>67334.692200000005</v>
      </c>
      <c r="G203" s="55">
        <v>72710.464699999997</v>
      </c>
      <c r="H203" s="55">
        <v>60315.395299999996</v>
      </c>
      <c r="I203" s="56">
        <v>8.33</v>
      </c>
      <c r="J203" s="56">
        <v>18.98</v>
      </c>
      <c r="K203" s="56">
        <v>10.050000000000001</v>
      </c>
      <c r="L203" s="56">
        <v>171.44929999999999</v>
      </c>
      <c r="M203" s="57" t="s">
        <v>98</v>
      </c>
      <c r="O203" s="13"/>
      <c r="P203" s="13"/>
      <c r="Q203" s="13"/>
      <c r="R203" s="14"/>
      <c r="S203" s="11"/>
      <c r="T203" s="11"/>
      <c r="U203" s="11"/>
    </row>
    <row r="204" spans="1:21" s="12" customFormat="1" ht="13.5" customHeight="1">
      <c r="A204" s="58" t="s">
        <v>283</v>
      </c>
      <c r="B204" s="59">
        <v>3.3026</v>
      </c>
      <c r="C204" s="60">
        <v>40943.955399999999</v>
      </c>
      <c r="D204" s="61">
        <v>27921.801599999999</v>
      </c>
      <c r="E204" s="61">
        <v>30378.661800000002</v>
      </c>
      <c r="F204" s="66">
        <v>64122.066099999996</v>
      </c>
      <c r="G204" s="55">
        <v>94535.022100000002</v>
      </c>
      <c r="H204" s="55">
        <v>53368.6423</v>
      </c>
      <c r="I204" s="62">
        <v>19.91</v>
      </c>
      <c r="J204" s="62">
        <v>0.36</v>
      </c>
      <c r="K204" s="62">
        <v>9.36</v>
      </c>
      <c r="L204" s="62">
        <v>172.3415</v>
      </c>
      <c r="M204" s="63" t="s">
        <v>96</v>
      </c>
      <c r="O204" s="13"/>
      <c r="P204" s="13"/>
      <c r="Q204" s="13"/>
      <c r="R204" s="14"/>
      <c r="S204" s="11"/>
      <c r="T204" s="11"/>
      <c r="U204" s="11"/>
    </row>
    <row r="205" spans="1:21" s="12" customFormat="1" ht="13.5" customHeight="1">
      <c r="A205" s="58" t="s">
        <v>284</v>
      </c>
      <c r="B205" s="59">
        <v>5.4817999999999998</v>
      </c>
      <c r="C205" s="60">
        <v>66306.594500000007</v>
      </c>
      <c r="D205" s="61">
        <v>42807.796000000002</v>
      </c>
      <c r="E205" s="61">
        <v>54181.252500000002</v>
      </c>
      <c r="F205" s="66">
        <v>79333.059599999993</v>
      </c>
      <c r="G205" s="55">
        <v>95944.531099999993</v>
      </c>
      <c r="H205" s="55">
        <v>68648.795899999997</v>
      </c>
      <c r="I205" s="62">
        <v>12.68</v>
      </c>
      <c r="J205" s="62">
        <v>2.54</v>
      </c>
      <c r="K205" s="62">
        <v>9.9</v>
      </c>
      <c r="L205" s="62">
        <v>176.8683</v>
      </c>
      <c r="M205" s="63" t="s">
        <v>98</v>
      </c>
      <c r="O205" s="13"/>
      <c r="P205" s="13"/>
      <c r="Q205" s="13"/>
      <c r="R205" s="14"/>
      <c r="S205" s="11"/>
      <c r="T205" s="11"/>
      <c r="U205" s="11"/>
    </row>
    <row r="206" spans="1:21" s="12" customFormat="1" ht="13.5" customHeight="1">
      <c r="A206" s="52" t="s">
        <v>285</v>
      </c>
      <c r="B206" s="53">
        <v>1.7601</v>
      </c>
      <c r="C206" s="54">
        <v>68196.849000000002</v>
      </c>
      <c r="D206" s="55">
        <v>49329.707499999997</v>
      </c>
      <c r="E206" s="55">
        <v>59840.870699999999</v>
      </c>
      <c r="F206" s="66">
        <v>77739.591199999995</v>
      </c>
      <c r="G206" s="55">
        <v>89930.571800000005</v>
      </c>
      <c r="H206" s="55">
        <v>70041.399000000005</v>
      </c>
      <c r="I206" s="56">
        <v>11.3</v>
      </c>
      <c r="J206" s="56">
        <v>3.34</v>
      </c>
      <c r="K206" s="56">
        <v>9.99</v>
      </c>
      <c r="L206" s="56">
        <v>177.56809999999999</v>
      </c>
      <c r="M206" s="57" t="s">
        <v>144</v>
      </c>
      <c r="O206" s="13"/>
      <c r="P206" s="13"/>
      <c r="Q206" s="13"/>
      <c r="R206" s="14"/>
      <c r="S206" s="11"/>
      <c r="T206" s="11"/>
      <c r="U206" s="11"/>
    </row>
    <row r="207" spans="1:21" s="12" customFormat="1" ht="13.5" customHeight="1">
      <c r="A207" s="52" t="s">
        <v>286</v>
      </c>
      <c r="B207" s="53">
        <v>3.4674999999999998</v>
      </c>
      <c r="C207" s="54">
        <v>63033.949099999998</v>
      </c>
      <c r="D207" s="55">
        <v>38707.481</v>
      </c>
      <c r="E207" s="55">
        <v>50502.279399999999</v>
      </c>
      <c r="F207" s="66">
        <v>78649.195999999996</v>
      </c>
      <c r="G207" s="55">
        <v>95893.412500000006</v>
      </c>
      <c r="H207" s="55">
        <v>66623.535799999998</v>
      </c>
      <c r="I207" s="56">
        <v>13.5</v>
      </c>
      <c r="J207" s="56">
        <v>1.91</v>
      </c>
      <c r="K207" s="56">
        <v>9.8000000000000007</v>
      </c>
      <c r="L207" s="56">
        <v>176.5849</v>
      </c>
      <c r="M207" s="57" t="s">
        <v>98</v>
      </c>
      <c r="O207" s="13"/>
      <c r="P207" s="13"/>
      <c r="Q207" s="13"/>
      <c r="R207" s="14"/>
      <c r="S207" s="11"/>
      <c r="T207" s="11"/>
      <c r="U207" s="11"/>
    </row>
    <row r="208" spans="1:21" s="12" customFormat="1" ht="13.5" customHeight="1">
      <c r="A208" s="52" t="s">
        <v>287</v>
      </c>
      <c r="B208" s="53">
        <v>0.1021</v>
      </c>
      <c r="C208" s="54">
        <v>81648.801699999996</v>
      </c>
      <c r="D208" s="55">
        <v>61025.506300000001</v>
      </c>
      <c r="E208" s="55">
        <v>68215.268200000006</v>
      </c>
      <c r="F208" s="66">
        <v>97338.518599999996</v>
      </c>
      <c r="G208" s="55">
        <v>121398.1969</v>
      </c>
      <c r="H208" s="55">
        <v>87392.604399999997</v>
      </c>
      <c r="I208" s="56">
        <v>11.6</v>
      </c>
      <c r="J208" s="56">
        <v>6.16</v>
      </c>
      <c r="K208" s="56">
        <v>10.74</v>
      </c>
      <c r="L208" s="56">
        <v>174.31630000000001</v>
      </c>
      <c r="M208" s="57" t="s">
        <v>96</v>
      </c>
      <c r="O208" s="13"/>
      <c r="P208" s="13"/>
      <c r="Q208" s="13"/>
      <c r="R208" s="14"/>
      <c r="S208" s="11"/>
      <c r="T208" s="11"/>
      <c r="U208" s="11"/>
    </row>
    <row r="209" spans="1:21" s="12" customFormat="1" ht="13.5" customHeight="1">
      <c r="A209" s="58" t="s">
        <v>288</v>
      </c>
      <c r="B209" s="59">
        <v>1.3702000000000001</v>
      </c>
      <c r="C209" s="60">
        <v>45240.661599999999</v>
      </c>
      <c r="D209" s="61">
        <v>33781.164799999999</v>
      </c>
      <c r="E209" s="61">
        <v>39011.422500000001</v>
      </c>
      <c r="F209" s="66">
        <v>50996.808700000001</v>
      </c>
      <c r="G209" s="55">
        <v>58160.511700000003</v>
      </c>
      <c r="H209" s="55">
        <v>45694.531300000002</v>
      </c>
      <c r="I209" s="62">
        <v>9.68</v>
      </c>
      <c r="J209" s="62">
        <v>2.48</v>
      </c>
      <c r="K209" s="62">
        <v>11.39</v>
      </c>
      <c r="L209" s="62">
        <v>174.2867</v>
      </c>
      <c r="M209" s="63" t="s">
        <v>98</v>
      </c>
      <c r="O209" s="13"/>
      <c r="P209" s="13"/>
      <c r="Q209" s="13"/>
      <c r="R209" s="14"/>
      <c r="S209" s="11"/>
      <c r="T209" s="11"/>
      <c r="U209" s="11"/>
    </row>
    <row r="210" spans="1:21" s="12" customFormat="1" ht="13.5" customHeight="1">
      <c r="A210" s="52" t="s">
        <v>1025</v>
      </c>
      <c r="B210" s="53">
        <v>0.1081</v>
      </c>
      <c r="C210" s="54">
        <v>45574.274700000002</v>
      </c>
      <c r="D210" s="55">
        <v>37494.843500000003</v>
      </c>
      <c r="E210" s="55">
        <v>41835.248099999997</v>
      </c>
      <c r="F210" s="66">
        <v>53162.107000000004</v>
      </c>
      <c r="G210" s="55">
        <v>66330.157500000001</v>
      </c>
      <c r="H210" s="55">
        <v>48817.495600000002</v>
      </c>
      <c r="I210" s="56">
        <v>6.37</v>
      </c>
      <c r="J210" s="56">
        <v>4.71</v>
      </c>
      <c r="K210" s="56">
        <v>12.03</v>
      </c>
      <c r="L210" s="56">
        <v>183.5461</v>
      </c>
      <c r="M210" s="57" t="s">
        <v>98</v>
      </c>
      <c r="O210" s="13"/>
      <c r="P210" s="13"/>
      <c r="Q210" s="13"/>
      <c r="R210" s="14"/>
      <c r="S210" s="11"/>
      <c r="T210" s="11"/>
      <c r="U210" s="11"/>
    </row>
    <row r="211" spans="1:21" s="12" customFormat="1" ht="13.5" customHeight="1">
      <c r="A211" s="52" t="s">
        <v>289</v>
      </c>
      <c r="B211" s="53">
        <v>0.82199999999999995</v>
      </c>
      <c r="C211" s="54">
        <v>46953.418299999998</v>
      </c>
      <c r="D211" s="55">
        <v>38260.021000000001</v>
      </c>
      <c r="E211" s="55">
        <v>42157.616800000003</v>
      </c>
      <c r="F211" s="66">
        <v>51939.319600000003</v>
      </c>
      <c r="G211" s="55">
        <v>57335.0795</v>
      </c>
      <c r="H211" s="55">
        <v>48113.006500000003</v>
      </c>
      <c r="I211" s="56">
        <v>10.86</v>
      </c>
      <c r="J211" s="56">
        <v>3.07</v>
      </c>
      <c r="K211" s="56">
        <v>11.48</v>
      </c>
      <c r="L211" s="56">
        <v>173.66499999999999</v>
      </c>
      <c r="M211" s="57" t="s">
        <v>98</v>
      </c>
      <c r="O211" s="13"/>
      <c r="P211" s="13"/>
      <c r="Q211" s="13"/>
      <c r="R211" s="14"/>
      <c r="S211" s="11"/>
      <c r="T211" s="11"/>
      <c r="U211" s="11"/>
    </row>
    <row r="212" spans="1:21" s="12" customFormat="1" ht="13.5" customHeight="1">
      <c r="A212" s="58" t="s">
        <v>290</v>
      </c>
      <c r="B212" s="59">
        <v>0.32469999999999999</v>
      </c>
      <c r="C212" s="60">
        <v>43458.688600000001</v>
      </c>
      <c r="D212" s="61">
        <v>35640.586600000002</v>
      </c>
      <c r="E212" s="61">
        <v>39051.323499999999</v>
      </c>
      <c r="F212" s="66">
        <v>50113.546999999999</v>
      </c>
      <c r="G212" s="55">
        <v>56451.1999</v>
      </c>
      <c r="H212" s="55">
        <v>45421.626100000001</v>
      </c>
      <c r="I212" s="62">
        <v>7.99</v>
      </c>
      <c r="J212" s="62">
        <v>6.45</v>
      </c>
      <c r="K212" s="62">
        <v>10.94</v>
      </c>
      <c r="L212" s="62">
        <v>177.17679999999999</v>
      </c>
      <c r="M212" s="63" t="s">
        <v>98</v>
      </c>
      <c r="O212" s="13"/>
      <c r="P212" s="13"/>
      <c r="Q212" s="13"/>
      <c r="R212" s="14"/>
      <c r="S212" s="11"/>
      <c r="T212" s="11"/>
      <c r="U212" s="11"/>
    </row>
    <row r="213" spans="1:21" s="12" customFormat="1" ht="13.5" customHeight="1">
      <c r="A213" s="58" t="s">
        <v>1029</v>
      </c>
      <c r="B213" s="59">
        <v>0.24460000000000001</v>
      </c>
      <c r="C213" s="60">
        <v>52066.408900000002</v>
      </c>
      <c r="D213" s="61">
        <v>45197.840100000001</v>
      </c>
      <c r="E213" s="61">
        <v>49143.023500000003</v>
      </c>
      <c r="F213" s="66">
        <v>63893.7454</v>
      </c>
      <c r="G213" s="55">
        <v>66179.910300000003</v>
      </c>
      <c r="H213" s="55">
        <v>55219.934099999999</v>
      </c>
      <c r="I213" s="62">
        <v>6.99</v>
      </c>
      <c r="J213" s="62">
        <v>1.08</v>
      </c>
      <c r="K213" s="62">
        <v>8.93</v>
      </c>
      <c r="L213" s="62">
        <v>169.65289999999999</v>
      </c>
      <c r="M213" s="63" t="s">
        <v>92</v>
      </c>
      <c r="O213" s="13"/>
      <c r="P213" s="13"/>
      <c r="Q213" s="13"/>
      <c r="R213" s="14"/>
      <c r="S213" s="11"/>
      <c r="T213" s="11"/>
      <c r="U213" s="11"/>
    </row>
    <row r="214" spans="1:21" s="12" customFormat="1" ht="13.5" customHeight="1">
      <c r="A214" s="52" t="s">
        <v>291</v>
      </c>
      <c r="B214" s="53">
        <v>0.12429999999999999</v>
      </c>
      <c r="C214" s="54">
        <v>43972.926599999999</v>
      </c>
      <c r="D214" s="55">
        <v>37780.561000000002</v>
      </c>
      <c r="E214" s="55">
        <v>39190.393700000001</v>
      </c>
      <c r="F214" s="66">
        <v>48720.783199999998</v>
      </c>
      <c r="G214" s="55">
        <v>54179.828999999998</v>
      </c>
      <c r="H214" s="55">
        <v>44475.972300000001</v>
      </c>
      <c r="I214" s="56">
        <v>13.89</v>
      </c>
      <c r="J214" s="56">
        <v>2.9</v>
      </c>
      <c r="K214" s="56">
        <v>11.29</v>
      </c>
      <c r="L214" s="56">
        <v>173.87710000000001</v>
      </c>
      <c r="M214" s="57" t="s">
        <v>98</v>
      </c>
      <c r="O214" s="13"/>
      <c r="P214" s="13"/>
      <c r="Q214" s="13"/>
      <c r="R214" s="14"/>
      <c r="S214" s="11"/>
      <c r="T214" s="11"/>
      <c r="U214" s="11"/>
    </row>
    <row r="215" spans="1:21" s="12" customFormat="1" ht="13.5" customHeight="1">
      <c r="A215" s="58" t="s">
        <v>292</v>
      </c>
      <c r="B215" s="59">
        <v>22.621600000000001</v>
      </c>
      <c r="C215" s="60">
        <v>57251.178</v>
      </c>
      <c r="D215" s="61">
        <v>38536.779199999997</v>
      </c>
      <c r="E215" s="61">
        <v>45692.664499999999</v>
      </c>
      <c r="F215" s="66">
        <v>76566.336500000005</v>
      </c>
      <c r="G215" s="55">
        <v>104462.5545</v>
      </c>
      <c r="H215" s="55">
        <v>66697.931899999996</v>
      </c>
      <c r="I215" s="62">
        <v>28.62</v>
      </c>
      <c r="J215" s="62">
        <v>2.29</v>
      </c>
      <c r="K215" s="62">
        <v>14.67</v>
      </c>
      <c r="L215" s="62">
        <v>174.77799999999999</v>
      </c>
      <c r="M215" s="63" t="s">
        <v>98</v>
      </c>
      <c r="O215" s="13"/>
      <c r="P215" s="13"/>
      <c r="Q215" s="13"/>
      <c r="R215" s="14"/>
      <c r="S215" s="11"/>
      <c r="T215" s="11"/>
      <c r="U215" s="11"/>
    </row>
    <row r="216" spans="1:21" s="12" customFormat="1" ht="13.5" customHeight="1">
      <c r="A216" s="52" t="s">
        <v>293</v>
      </c>
      <c r="B216" s="53">
        <v>4.1424000000000003</v>
      </c>
      <c r="C216" s="54">
        <v>53596.815699999999</v>
      </c>
      <c r="D216" s="55">
        <v>35477.215799999998</v>
      </c>
      <c r="E216" s="55">
        <v>42655.750800000002</v>
      </c>
      <c r="F216" s="66">
        <v>67897.522100000002</v>
      </c>
      <c r="G216" s="55">
        <v>86399.5913</v>
      </c>
      <c r="H216" s="55">
        <v>58912.623500000002</v>
      </c>
      <c r="I216" s="56">
        <v>24.38</v>
      </c>
      <c r="J216" s="56">
        <v>0.9</v>
      </c>
      <c r="K216" s="56">
        <v>11.92</v>
      </c>
      <c r="L216" s="56">
        <v>174.715</v>
      </c>
      <c r="M216" s="57" t="s">
        <v>98</v>
      </c>
      <c r="O216" s="13"/>
      <c r="P216" s="13"/>
      <c r="Q216" s="13"/>
      <c r="R216" s="14"/>
      <c r="S216" s="11"/>
      <c r="T216" s="11"/>
      <c r="U216" s="11"/>
    </row>
    <row r="217" spans="1:21" s="12" customFormat="1" ht="13.5" customHeight="1">
      <c r="A217" s="52" t="s">
        <v>294</v>
      </c>
      <c r="B217" s="53">
        <v>2.2273999999999998</v>
      </c>
      <c r="C217" s="54">
        <v>92901.929799999998</v>
      </c>
      <c r="D217" s="55">
        <v>54242.967400000001</v>
      </c>
      <c r="E217" s="55">
        <v>67085.665299999993</v>
      </c>
      <c r="F217" s="66">
        <v>126543.71859999999</v>
      </c>
      <c r="G217" s="55">
        <v>175479.39939999999</v>
      </c>
      <c r="H217" s="55">
        <v>106170.5661</v>
      </c>
      <c r="I217" s="56">
        <v>32.6</v>
      </c>
      <c r="J217" s="56">
        <v>3.38</v>
      </c>
      <c r="K217" s="56">
        <v>15.35</v>
      </c>
      <c r="L217" s="56">
        <v>174.7099</v>
      </c>
      <c r="M217" s="57" t="s">
        <v>98</v>
      </c>
      <c r="O217" s="13"/>
      <c r="P217" s="13"/>
      <c r="Q217" s="13"/>
      <c r="R217" s="14"/>
      <c r="S217" s="11"/>
      <c r="T217" s="11"/>
      <c r="U217" s="11"/>
    </row>
    <row r="218" spans="1:21" s="12" customFormat="1" ht="13.5" customHeight="1">
      <c r="A218" s="52" t="s">
        <v>295</v>
      </c>
      <c r="B218" s="53">
        <v>4.2030000000000003</v>
      </c>
      <c r="C218" s="54">
        <v>72487.261299999998</v>
      </c>
      <c r="D218" s="55">
        <v>47929.664299999997</v>
      </c>
      <c r="E218" s="55">
        <v>57253.516100000001</v>
      </c>
      <c r="F218" s="66">
        <v>95677.610199999996</v>
      </c>
      <c r="G218" s="55">
        <v>123864.13159999999</v>
      </c>
      <c r="H218" s="55">
        <v>81493.514899999995</v>
      </c>
      <c r="I218" s="56">
        <v>30.87</v>
      </c>
      <c r="J218" s="56">
        <v>3.38</v>
      </c>
      <c r="K218" s="56">
        <v>15.15</v>
      </c>
      <c r="L218" s="56">
        <v>174.8032</v>
      </c>
      <c r="M218" s="57" t="s">
        <v>98</v>
      </c>
      <c r="O218" s="13"/>
      <c r="P218" s="13"/>
      <c r="Q218" s="13"/>
      <c r="R218" s="14"/>
      <c r="S218" s="11"/>
      <c r="T218" s="11"/>
      <c r="U218" s="11"/>
    </row>
    <row r="219" spans="1:21" s="12" customFormat="1" ht="13.5" customHeight="1">
      <c r="A219" s="52" t="s">
        <v>296</v>
      </c>
      <c r="B219" s="53">
        <v>9.1044999999999998</v>
      </c>
      <c r="C219" s="54">
        <v>54213.138400000003</v>
      </c>
      <c r="D219" s="55">
        <v>39284.871599999999</v>
      </c>
      <c r="E219" s="55">
        <v>45151.886500000001</v>
      </c>
      <c r="F219" s="66">
        <v>67894.195900000006</v>
      </c>
      <c r="G219" s="55">
        <v>86505.033800000005</v>
      </c>
      <c r="H219" s="55">
        <v>59704.9787</v>
      </c>
      <c r="I219" s="56">
        <v>28.2</v>
      </c>
      <c r="J219" s="56">
        <v>2.0099999999999998</v>
      </c>
      <c r="K219" s="56">
        <v>15.22</v>
      </c>
      <c r="L219" s="56">
        <v>174.8201</v>
      </c>
      <c r="M219" s="57" t="s">
        <v>98</v>
      </c>
      <c r="O219" s="13"/>
      <c r="P219" s="13"/>
      <c r="Q219" s="13"/>
      <c r="R219" s="14"/>
      <c r="S219" s="11"/>
      <c r="T219" s="11"/>
      <c r="U219" s="11"/>
    </row>
    <row r="220" spans="1:21" s="12" customFormat="1" ht="13.5" customHeight="1">
      <c r="A220" s="52" t="s">
        <v>297</v>
      </c>
      <c r="B220" s="53">
        <v>1.5515000000000001</v>
      </c>
      <c r="C220" s="54">
        <v>45259.402300000002</v>
      </c>
      <c r="D220" s="55">
        <v>33976.510199999997</v>
      </c>
      <c r="E220" s="55">
        <v>38378.091099999998</v>
      </c>
      <c r="F220" s="66">
        <v>54614.013599999998</v>
      </c>
      <c r="G220" s="55">
        <v>66672.506099999999</v>
      </c>
      <c r="H220" s="55">
        <v>48791.4202</v>
      </c>
      <c r="I220" s="56">
        <v>26.38</v>
      </c>
      <c r="J220" s="56">
        <v>1.43</v>
      </c>
      <c r="K220" s="56">
        <v>15.04</v>
      </c>
      <c r="L220" s="56">
        <v>174.81129999999999</v>
      </c>
      <c r="M220" s="57" t="s">
        <v>98</v>
      </c>
      <c r="O220" s="13"/>
      <c r="P220" s="13"/>
      <c r="Q220" s="13"/>
      <c r="R220" s="14"/>
      <c r="S220" s="11"/>
      <c r="T220" s="11"/>
      <c r="U220" s="11"/>
    </row>
    <row r="221" spans="1:21" s="12" customFormat="1" ht="13.5" customHeight="1">
      <c r="A221" s="52" t="s">
        <v>298</v>
      </c>
      <c r="B221" s="53">
        <v>1.1509</v>
      </c>
      <c r="C221" s="54">
        <v>44815.886500000001</v>
      </c>
      <c r="D221" s="55">
        <v>32570.363000000001</v>
      </c>
      <c r="E221" s="55">
        <v>38143.389199999998</v>
      </c>
      <c r="F221" s="66">
        <v>54171.143199999999</v>
      </c>
      <c r="G221" s="55">
        <v>67008.579299999998</v>
      </c>
      <c r="H221" s="55">
        <v>48322.474399999999</v>
      </c>
      <c r="I221" s="56">
        <v>23.59</v>
      </c>
      <c r="J221" s="56">
        <v>1.18</v>
      </c>
      <c r="K221" s="56">
        <v>14.94</v>
      </c>
      <c r="L221" s="56">
        <v>174.7833</v>
      </c>
      <c r="M221" s="57" t="s">
        <v>98</v>
      </c>
      <c r="O221" s="13"/>
      <c r="P221" s="13"/>
      <c r="Q221" s="13"/>
      <c r="R221" s="14"/>
      <c r="S221" s="11"/>
      <c r="T221" s="11"/>
      <c r="U221" s="11"/>
    </row>
    <row r="222" spans="1:21" s="12" customFormat="1" ht="13.5" customHeight="1">
      <c r="A222" s="58" t="s">
        <v>299</v>
      </c>
      <c r="B222" s="59">
        <v>4.2907000000000002</v>
      </c>
      <c r="C222" s="60">
        <v>44961.760799999996</v>
      </c>
      <c r="D222" s="61">
        <v>27216.900900000001</v>
      </c>
      <c r="E222" s="61">
        <v>34316.881399999998</v>
      </c>
      <c r="F222" s="66">
        <v>58283.388400000003</v>
      </c>
      <c r="G222" s="55">
        <v>73583.743799999997</v>
      </c>
      <c r="H222" s="55">
        <v>49429.428399999997</v>
      </c>
      <c r="I222" s="62">
        <v>14.72</v>
      </c>
      <c r="J222" s="62">
        <v>2.65</v>
      </c>
      <c r="K222" s="62">
        <v>12.69</v>
      </c>
      <c r="L222" s="62">
        <v>172.46619999999999</v>
      </c>
      <c r="M222" s="63" t="s">
        <v>98</v>
      </c>
      <c r="O222" s="13"/>
      <c r="P222" s="13"/>
      <c r="Q222" s="13"/>
      <c r="R222" s="14"/>
      <c r="S222" s="11"/>
      <c r="T222" s="11"/>
      <c r="U222" s="11"/>
    </row>
    <row r="223" spans="1:21" s="12" customFormat="1" ht="13.5" customHeight="1">
      <c r="A223" s="52" t="s">
        <v>1032</v>
      </c>
      <c r="B223" s="53">
        <v>1.2239</v>
      </c>
      <c r="C223" s="54">
        <v>47039.539499999999</v>
      </c>
      <c r="D223" s="55">
        <v>36407.826000000001</v>
      </c>
      <c r="E223" s="55">
        <v>40084.739500000003</v>
      </c>
      <c r="F223" s="66">
        <v>58621.538800000002</v>
      </c>
      <c r="G223" s="55">
        <v>71150.104999999996</v>
      </c>
      <c r="H223" s="55">
        <v>51284.932200000003</v>
      </c>
      <c r="I223" s="56">
        <v>15.4</v>
      </c>
      <c r="J223" s="56">
        <v>3.24</v>
      </c>
      <c r="K223" s="56">
        <v>15.9</v>
      </c>
      <c r="L223" s="56">
        <v>172.01130000000001</v>
      </c>
      <c r="M223" s="57" t="s">
        <v>92</v>
      </c>
      <c r="O223" s="13"/>
      <c r="P223" s="13"/>
      <c r="Q223" s="13"/>
      <c r="R223" s="14"/>
      <c r="S223" s="11"/>
      <c r="T223" s="11"/>
      <c r="U223" s="11"/>
    </row>
    <row r="224" spans="1:21" s="12" customFormat="1" ht="13.5" customHeight="1">
      <c r="A224" s="52" t="s">
        <v>300</v>
      </c>
      <c r="B224" s="53">
        <v>2.4026999999999998</v>
      </c>
      <c r="C224" s="54">
        <v>39170.033600000002</v>
      </c>
      <c r="D224" s="55">
        <v>26041.955300000001</v>
      </c>
      <c r="E224" s="55">
        <v>29071.685799999999</v>
      </c>
      <c r="F224" s="66">
        <v>55010.945599999999</v>
      </c>
      <c r="G224" s="55">
        <v>74861.967499999999</v>
      </c>
      <c r="H224" s="55">
        <v>47340.0023</v>
      </c>
      <c r="I224" s="56">
        <v>13.35</v>
      </c>
      <c r="J224" s="56">
        <v>2.88</v>
      </c>
      <c r="K224" s="56">
        <v>10.039999999999999</v>
      </c>
      <c r="L224" s="56">
        <v>172.5385</v>
      </c>
      <c r="M224" s="57" t="s">
        <v>92</v>
      </c>
      <c r="O224" s="13"/>
      <c r="P224" s="13"/>
      <c r="Q224" s="13"/>
      <c r="R224" s="14"/>
      <c r="S224" s="11"/>
      <c r="T224" s="11"/>
      <c r="U224" s="11"/>
    </row>
    <row r="225" spans="1:21" s="12" customFormat="1" ht="13.5" customHeight="1">
      <c r="A225" s="58" t="s">
        <v>301</v>
      </c>
      <c r="B225" s="59">
        <v>5.9179000000000004</v>
      </c>
      <c r="C225" s="60">
        <v>50430.598299999998</v>
      </c>
      <c r="D225" s="61">
        <v>40429.673699999999</v>
      </c>
      <c r="E225" s="61">
        <v>45468.730499999998</v>
      </c>
      <c r="F225" s="66">
        <v>60420.9395</v>
      </c>
      <c r="G225" s="55">
        <v>71814.1927</v>
      </c>
      <c r="H225" s="55">
        <v>54407.1469</v>
      </c>
      <c r="I225" s="62">
        <v>10.36</v>
      </c>
      <c r="J225" s="62">
        <v>3.63</v>
      </c>
      <c r="K225" s="62">
        <v>16.52</v>
      </c>
      <c r="L225" s="62">
        <v>174.54990000000001</v>
      </c>
      <c r="M225" s="63" t="s">
        <v>98</v>
      </c>
      <c r="O225" s="13"/>
      <c r="P225" s="13"/>
      <c r="Q225" s="13"/>
      <c r="R225" s="14"/>
      <c r="S225" s="11"/>
      <c r="T225" s="11"/>
      <c r="U225" s="11"/>
    </row>
    <row r="226" spans="1:21" s="12" customFormat="1" ht="13.5" customHeight="1">
      <c r="A226" s="52" t="s">
        <v>302</v>
      </c>
      <c r="B226" s="53">
        <v>4.359</v>
      </c>
      <c r="C226" s="54">
        <v>50970.746400000004</v>
      </c>
      <c r="D226" s="55">
        <v>41343.221100000002</v>
      </c>
      <c r="E226" s="55">
        <v>45947.758800000003</v>
      </c>
      <c r="F226" s="66">
        <v>60436.503299999997</v>
      </c>
      <c r="G226" s="55">
        <v>71814.1927</v>
      </c>
      <c r="H226" s="55">
        <v>54939.196600000003</v>
      </c>
      <c r="I226" s="56">
        <v>11.08</v>
      </c>
      <c r="J226" s="56">
        <v>4.1399999999999997</v>
      </c>
      <c r="K226" s="56">
        <v>16.48</v>
      </c>
      <c r="L226" s="56">
        <v>174.4796</v>
      </c>
      <c r="M226" s="57" t="s">
        <v>98</v>
      </c>
      <c r="O226" s="13"/>
      <c r="P226" s="13"/>
      <c r="Q226" s="13"/>
      <c r="R226" s="14"/>
      <c r="S226" s="11"/>
      <c r="T226" s="11"/>
      <c r="U226" s="11"/>
    </row>
    <row r="227" spans="1:21" s="12" customFormat="1" ht="13.5" customHeight="1">
      <c r="A227" s="58" t="s">
        <v>303</v>
      </c>
      <c r="B227" s="59">
        <v>1.8706</v>
      </c>
      <c r="C227" s="60">
        <v>36705.4</v>
      </c>
      <c r="D227" s="61">
        <v>28100.366300000002</v>
      </c>
      <c r="E227" s="61">
        <v>31930.573400000001</v>
      </c>
      <c r="F227" s="66">
        <v>42825.210299999999</v>
      </c>
      <c r="G227" s="55">
        <v>47421.507799999999</v>
      </c>
      <c r="H227" s="55">
        <v>38311.120199999998</v>
      </c>
      <c r="I227" s="62">
        <v>11.88</v>
      </c>
      <c r="J227" s="62">
        <v>0.21</v>
      </c>
      <c r="K227" s="62">
        <v>13.42</v>
      </c>
      <c r="L227" s="62">
        <v>174.56219999999999</v>
      </c>
      <c r="M227" s="63" t="s">
        <v>98</v>
      </c>
      <c r="O227" s="13"/>
      <c r="P227" s="13"/>
      <c r="Q227" s="13"/>
      <c r="R227" s="14"/>
      <c r="S227" s="11"/>
      <c r="T227" s="11"/>
      <c r="U227" s="11"/>
    </row>
    <row r="228" spans="1:21" s="12" customFormat="1" ht="13.5" customHeight="1">
      <c r="A228" s="52" t="s">
        <v>1231</v>
      </c>
      <c r="B228" s="53">
        <v>0.16059999999999999</v>
      </c>
      <c r="C228" s="54">
        <v>49313.9614</v>
      </c>
      <c r="D228" s="55">
        <v>41614.754399999998</v>
      </c>
      <c r="E228" s="55">
        <v>44968.344499999999</v>
      </c>
      <c r="F228" s="66">
        <v>54020.014499999997</v>
      </c>
      <c r="G228" s="55">
        <v>59149.043299999998</v>
      </c>
      <c r="H228" s="55">
        <v>50523.896099999998</v>
      </c>
      <c r="I228" s="56">
        <v>18.34</v>
      </c>
      <c r="J228" s="56">
        <v>0.79</v>
      </c>
      <c r="K228" s="56">
        <v>16.52</v>
      </c>
      <c r="L228" s="56">
        <v>176.4862</v>
      </c>
      <c r="M228" s="57" t="s">
        <v>98</v>
      </c>
      <c r="O228" s="13"/>
      <c r="P228" s="13"/>
      <c r="Q228" s="13"/>
      <c r="R228" s="14"/>
      <c r="S228" s="11"/>
      <c r="T228" s="11"/>
      <c r="U228" s="11"/>
    </row>
    <row r="229" spans="1:21" s="12" customFormat="1" ht="13.5" customHeight="1">
      <c r="A229" s="58" t="s">
        <v>305</v>
      </c>
      <c r="B229" s="59">
        <v>1.4888999999999999</v>
      </c>
      <c r="C229" s="60">
        <v>43658.351799999997</v>
      </c>
      <c r="D229" s="61">
        <v>31229.203699999998</v>
      </c>
      <c r="E229" s="61">
        <v>37652.745300000002</v>
      </c>
      <c r="F229" s="66">
        <v>54291.499000000003</v>
      </c>
      <c r="G229" s="55">
        <v>65347.528400000003</v>
      </c>
      <c r="H229" s="55">
        <v>46865.425600000002</v>
      </c>
      <c r="I229" s="62">
        <v>12.63</v>
      </c>
      <c r="J229" s="62">
        <v>1.1399999999999999</v>
      </c>
      <c r="K229" s="62">
        <v>14.31</v>
      </c>
      <c r="L229" s="62">
        <v>173.72559999999999</v>
      </c>
      <c r="M229" s="63" t="s">
        <v>92</v>
      </c>
      <c r="O229" s="13"/>
      <c r="P229" s="13"/>
      <c r="Q229" s="13"/>
      <c r="R229" s="14"/>
      <c r="S229" s="11"/>
      <c r="T229" s="11"/>
      <c r="U229" s="11"/>
    </row>
    <row r="230" spans="1:21" s="12" customFormat="1" ht="13.5" customHeight="1">
      <c r="A230" s="52" t="s">
        <v>306</v>
      </c>
      <c r="B230" s="53">
        <v>0.53910000000000002</v>
      </c>
      <c r="C230" s="54">
        <v>45059.997000000003</v>
      </c>
      <c r="D230" s="55">
        <v>33030.3076</v>
      </c>
      <c r="E230" s="55">
        <v>40180.382299999997</v>
      </c>
      <c r="F230" s="66">
        <v>54291.499000000003</v>
      </c>
      <c r="G230" s="55">
        <v>61400.030700000003</v>
      </c>
      <c r="H230" s="55">
        <v>46925.469700000001</v>
      </c>
      <c r="I230" s="56">
        <v>8.73</v>
      </c>
      <c r="J230" s="56">
        <v>2</v>
      </c>
      <c r="K230" s="56">
        <v>17.420000000000002</v>
      </c>
      <c r="L230" s="56">
        <v>175.4802</v>
      </c>
      <c r="M230" s="57" t="s">
        <v>96</v>
      </c>
      <c r="O230" s="13"/>
      <c r="P230" s="13"/>
      <c r="Q230" s="13"/>
      <c r="R230" s="14"/>
      <c r="S230" s="11"/>
      <c r="T230" s="11"/>
      <c r="U230" s="11"/>
    </row>
    <row r="231" spans="1:21" s="12" customFormat="1" ht="13.5" customHeight="1">
      <c r="A231" s="58" t="s">
        <v>307</v>
      </c>
      <c r="B231" s="59">
        <v>15.6487</v>
      </c>
      <c r="C231" s="60">
        <v>69516.740000000005</v>
      </c>
      <c r="D231" s="61">
        <v>41250.672599999998</v>
      </c>
      <c r="E231" s="61">
        <v>52713.877800000002</v>
      </c>
      <c r="F231" s="66">
        <v>92463.421100000007</v>
      </c>
      <c r="G231" s="55">
        <v>122398.90889999999</v>
      </c>
      <c r="H231" s="55">
        <v>78183.117700000003</v>
      </c>
      <c r="I231" s="62">
        <v>14.84</v>
      </c>
      <c r="J231" s="62">
        <v>0.54</v>
      </c>
      <c r="K231" s="62">
        <v>10.66</v>
      </c>
      <c r="L231" s="62">
        <v>172.45140000000001</v>
      </c>
      <c r="M231" s="63" t="s">
        <v>98</v>
      </c>
      <c r="O231" s="13"/>
      <c r="P231" s="13"/>
      <c r="Q231" s="13"/>
      <c r="R231" s="14"/>
      <c r="S231" s="11"/>
      <c r="T231" s="11"/>
      <c r="U231" s="11"/>
    </row>
    <row r="232" spans="1:21" s="12" customFormat="1" ht="13.5" customHeight="1">
      <c r="A232" s="52" t="s">
        <v>308</v>
      </c>
      <c r="B232" s="53">
        <v>5.7256</v>
      </c>
      <c r="C232" s="54">
        <v>64661.253700000001</v>
      </c>
      <c r="D232" s="55">
        <v>39441.730900000002</v>
      </c>
      <c r="E232" s="55">
        <v>50215.234600000003</v>
      </c>
      <c r="F232" s="66">
        <v>84954.930099999998</v>
      </c>
      <c r="G232" s="55">
        <v>114078.1905</v>
      </c>
      <c r="H232" s="55">
        <v>72783.154399999999</v>
      </c>
      <c r="I232" s="56">
        <v>16.98</v>
      </c>
      <c r="J232" s="56">
        <v>0.64</v>
      </c>
      <c r="K232" s="56">
        <v>10.46</v>
      </c>
      <c r="L232" s="56">
        <v>172.41059999999999</v>
      </c>
      <c r="M232" s="57" t="s">
        <v>98</v>
      </c>
      <c r="O232" s="13"/>
      <c r="P232" s="13"/>
      <c r="Q232" s="13"/>
      <c r="R232" s="14"/>
      <c r="S232" s="11"/>
      <c r="T232" s="11"/>
      <c r="U232" s="11"/>
    </row>
    <row r="233" spans="1:21" s="12" customFormat="1" ht="13.5" customHeight="1">
      <c r="A233" s="52" t="s">
        <v>309</v>
      </c>
      <c r="B233" s="53">
        <v>0.70020000000000004</v>
      </c>
      <c r="C233" s="54">
        <v>89207.167600000001</v>
      </c>
      <c r="D233" s="55">
        <v>55644.622300000003</v>
      </c>
      <c r="E233" s="55">
        <v>70724.407999999996</v>
      </c>
      <c r="F233" s="66">
        <v>118369.37820000001</v>
      </c>
      <c r="G233" s="55">
        <v>160447.1465</v>
      </c>
      <c r="H233" s="55">
        <v>99146.856</v>
      </c>
      <c r="I233" s="56">
        <v>11.29</v>
      </c>
      <c r="J233" s="56">
        <v>0.52</v>
      </c>
      <c r="K233" s="56">
        <v>10.79</v>
      </c>
      <c r="L233" s="56">
        <v>172.74209999999999</v>
      </c>
      <c r="M233" s="57" t="s">
        <v>98</v>
      </c>
      <c r="O233" s="13"/>
      <c r="P233" s="13"/>
      <c r="Q233" s="13"/>
      <c r="R233" s="14"/>
      <c r="S233" s="11"/>
      <c r="T233" s="11"/>
      <c r="U233" s="11"/>
    </row>
    <row r="234" spans="1:21" s="12" customFormat="1" ht="13.5" customHeight="1">
      <c r="A234" s="52" t="s">
        <v>310</v>
      </c>
      <c r="B234" s="53">
        <v>1.4020999999999999</v>
      </c>
      <c r="C234" s="54">
        <v>69273.137700000007</v>
      </c>
      <c r="D234" s="55">
        <v>42162.448100000001</v>
      </c>
      <c r="E234" s="55">
        <v>52774.1178</v>
      </c>
      <c r="F234" s="66">
        <v>91223.149600000004</v>
      </c>
      <c r="G234" s="55">
        <v>125402.6905</v>
      </c>
      <c r="H234" s="55">
        <v>79333.071899999995</v>
      </c>
      <c r="I234" s="56">
        <v>14.85</v>
      </c>
      <c r="J234" s="56">
        <v>0.35</v>
      </c>
      <c r="K234" s="56">
        <v>11.24</v>
      </c>
      <c r="L234" s="56">
        <v>170.8449</v>
      </c>
      <c r="M234" s="57" t="s">
        <v>98</v>
      </c>
      <c r="O234" s="13"/>
      <c r="P234" s="13"/>
      <c r="Q234" s="13"/>
      <c r="R234" s="14"/>
      <c r="S234" s="11"/>
      <c r="T234" s="11"/>
      <c r="U234" s="11"/>
    </row>
    <row r="235" spans="1:21" s="12" customFormat="1" ht="13.5" customHeight="1">
      <c r="A235" s="52" t="s">
        <v>311</v>
      </c>
      <c r="B235" s="53">
        <v>0.24340000000000001</v>
      </c>
      <c r="C235" s="54">
        <v>73876.379499999995</v>
      </c>
      <c r="D235" s="55">
        <v>48727.719400000002</v>
      </c>
      <c r="E235" s="55">
        <v>56813.385199999997</v>
      </c>
      <c r="F235" s="66">
        <v>93580.168999999994</v>
      </c>
      <c r="G235" s="55">
        <v>110853.36</v>
      </c>
      <c r="H235" s="55">
        <v>77286.263200000001</v>
      </c>
      <c r="I235" s="56">
        <v>16.420000000000002</v>
      </c>
      <c r="J235" s="56">
        <v>0.41</v>
      </c>
      <c r="K235" s="56">
        <v>11.52</v>
      </c>
      <c r="L235" s="56">
        <v>169.33070000000001</v>
      </c>
      <c r="M235" s="57" t="s">
        <v>98</v>
      </c>
      <c r="O235" s="13"/>
      <c r="P235" s="13"/>
      <c r="Q235" s="13"/>
      <c r="R235" s="14"/>
      <c r="S235" s="11"/>
      <c r="T235" s="11"/>
      <c r="U235" s="11"/>
    </row>
    <row r="236" spans="1:21" s="12" customFormat="1" ht="13.5" customHeight="1">
      <c r="A236" s="52" t="s">
        <v>313</v>
      </c>
      <c r="B236" s="53">
        <v>1.2057</v>
      </c>
      <c r="C236" s="54">
        <v>77588.320800000001</v>
      </c>
      <c r="D236" s="55">
        <v>40147.071100000001</v>
      </c>
      <c r="E236" s="55">
        <v>56139.268400000001</v>
      </c>
      <c r="F236" s="66">
        <v>106753.9194</v>
      </c>
      <c r="G236" s="55">
        <v>147870.26130000001</v>
      </c>
      <c r="H236" s="55">
        <v>87183.235499999995</v>
      </c>
      <c r="I236" s="56">
        <v>10.74</v>
      </c>
      <c r="J236" s="56">
        <v>0.15</v>
      </c>
      <c r="K236" s="56">
        <v>10.64</v>
      </c>
      <c r="L236" s="56">
        <v>172.03370000000001</v>
      </c>
      <c r="M236" s="57" t="s">
        <v>92</v>
      </c>
      <c r="O236" s="13"/>
      <c r="P236" s="13"/>
      <c r="Q236" s="13"/>
      <c r="R236" s="14"/>
      <c r="S236" s="11"/>
      <c r="T236" s="11"/>
      <c r="U236" s="11"/>
    </row>
    <row r="237" spans="1:21" s="12" customFormat="1" ht="13.5" customHeight="1">
      <c r="A237" s="52" t="s">
        <v>314</v>
      </c>
      <c r="B237" s="53">
        <v>4.9823000000000004</v>
      </c>
      <c r="C237" s="54">
        <v>71689.570399999997</v>
      </c>
      <c r="D237" s="55">
        <v>45711.193599999999</v>
      </c>
      <c r="E237" s="55">
        <v>53997.429400000001</v>
      </c>
      <c r="F237" s="66">
        <v>95020.085200000001</v>
      </c>
      <c r="G237" s="55">
        <v>124267.423</v>
      </c>
      <c r="H237" s="55">
        <v>80613.129100000006</v>
      </c>
      <c r="I237" s="56">
        <v>12.78</v>
      </c>
      <c r="J237" s="56">
        <v>0.68</v>
      </c>
      <c r="K237" s="56">
        <v>10.58</v>
      </c>
      <c r="L237" s="56">
        <v>173.06790000000001</v>
      </c>
      <c r="M237" s="57" t="s">
        <v>98</v>
      </c>
      <c r="O237" s="13"/>
      <c r="P237" s="13"/>
      <c r="Q237" s="13"/>
      <c r="R237" s="14"/>
      <c r="S237" s="11"/>
      <c r="T237" s="11"/>
      <c r="U237" s="11"/>
    </row>
    <row r="238" spans="1:21" s="12" customFormat="1" ht="13.5" customHeight="1">
      <c r="A238" s="58" t="s">
        <v>315</v>
      </c>
      <c r="B238" s="59">
        <v>4.9066000000000001</v>
      </c>
      <c r="C238" s="60">
        <v>77814.304600000003</v>
      </c>
      <c r="D238" s="61">
        <v>46805.433299999997</v>
      </c>
      <c r="E238" s="61">
        <v>59124.022400000002</v>
      </c>
      <c r="F238" s="66">
        <v>112486.0007</v>
      </c>
      <c r="G238" s="55">
        <v>159362.1447</v>
      </c>
      <c r="H238" s="55">
        <v>97750.869099999996</v>
      </c>
      <c r="I238" s="62">
        <v>23.58</v>
      </c>
      <c r="J238" s="62">
        <v>0.74</v>
      </c>
      <c r="K238" s="62">
        <v>11.06</v>
      </c>
      <c r="L238" s="62">
        <v>174.2158</v>
      </c>
      <c r="M238" s="63" t="s">
        <v>98</v>
      </c>
      <c r="O238" s="13"/>
      <c r="P238" s="13"/>
      <c r="Q238" s="13"/>
      <c r="R238" s="14"/>
      <c r="S238" s="11"/>
      <c r="T238" s="11"/>
      <c r="U238" s="11"/>
    </row>
    <row r="239" spans="1:21" s="12" customFormat="1" ht="13.5" customHeight="1">
      <c r="A239" s="52" t="s">
        <v>316</v>
      </c>
      <c r="B239" s="53">
        <v>3.1111</v>
      </c>
      <c r="C239" s="54">
        <v>77837.978700000007</v>
      </c>
      <c r="D239" s="55">
        <v>49943.948400000001</v>
      </c>
      <c r="E239" s="55">
        <v>60443.746800000001</v>
      </c>
      <c r="F239" s="66">
        <v>107402.34639999999</v>
      </c>
      <c r="G239" s="55">
        <v>146539.39060000001</v>
      </c>
      <c r="H239" s="55">
        <v>91211.342600000004</v>
      </c>
      <c r="I239" s="56">
        <v>20.309999999999999</v>
      </c>
      <c r="J239" s="56">
        <v>0.99</v>
      </c>
      <c r="K239" s="56">
        <v>11.22</v>
      </c>
      <c r="L239" s="56">
        <v>174.10249999999999</v>
      </c>
      <c r="M239" s="57" t="s">
        <v>98</v>
      </c>
      <c r="O239" s="13"/>
      <c r="P239" s="13"/>
      <c r="Q239" s="13"/>
      <c r="R239" s="14"/>
      <c r="S239" s="11"/>
      <c r="T239" s="11"/>
      <c r="U239" s="11"/>
    </row>
    <row r="240" spans="1:21" s="12" customFormat="1" ht="13.5" customHeight="1">
      <c r="A240" s="52" t="s">
        <v>317</v>
      </c>
      <c r="B240" s="53">
        <v>0.39610000000000001</v>
      </c>
      <c r="C240" s="54">
        <v>81086.829100000003</v>
      </c>
      <c r="D240" s="55">
        <v>57836.001600000003</v>
      </c>
      <c r="E240" s="55">
        <v>67842.437099999996</v>
      </c>
      <c r="F240" s="66">
        <v>107563.1994</v>
      </c>
      <c r="G240" s="55">
        <v>154587.17600000001</v>
      </c>
      <c r="H240" s="55">
        <v>94854.908899999995</v>
      </c>
      <c r="I240" s="56">
        <v>22.98</v>
      </c>
      <c r="J240" s="56">
        <v>0.71</v>
      </c>
      <c r="K240" s="56">
        <v>10.75</v>
      </c>
      <c r="L240" s="56">
        <v>174.24289999999999</v>
      </c>
      <c r="M240" s="57" t="s">
        <v>98</v>
      </c>
      <c r="O240" s="13"/>
      <c r="P240" s="13"/>
      <c r="Q240" s="13"/>
      <c r="R240" s="14"/>
      <c r="S240" s="11"/>
      <c r="T240" s="11"/>
      <c r="U240" s="11"/>
    </row>
    <row r="241" spans="1:21" s="12" customFormat="1" ht="13.5" customHeight="1">
      <c r="A241" s="52" t="s">
        <v>318</v>
      </c>
      <c r="B241" s="53">
        <v>0.26350000000000001</v>
      </c>
      <c r="C241" s="54">
        <v>145948.02979999999</v>
      </c>
      <c r="D241" s="55">
        <v>62491.149400000002</v>
      </c>
      <c r="E241" s="55">
        <v>87374.001799999998</v>
      </c>
      <c r="F241" s="66">
        <v>275062.27039999998</v>
      </c>
      <c r="G241" s="55">
        <v>359805.66220000002</v>
      </c>
      <c r="H241" s="55">
        <v>194727.26730000001</v>
      </c>
      <c r="I241" s="56">
        <v>32.369999999999997</v>
      </c>
      <c r="J241" s="56">
        <v>0.31</v>
      </c>
      <c r="K241" s="56">
        <v>10.6</v>
      </c>
      <c r="L241" s="56">
        <v>173.6652</v>
      </c>
      <c r="M241" s="57" t="s">
        <v>98</v>
      </c>
      <c r="O241" s="13"/>
      <c r="P241" s="13"/>
      <c r="Q241" s="13"/>
      <c r="R241" s="14"/>
      <c r="S241" s="11"/>
      <c r="T241" s="11"/>
      <c r="U241" s="11"/>
    </row>
    <row r="242" spans="1:21" s="12" customFormat="1" ht="13.5" customHeight="1">
      <c r="A242" s="52" t="s">
        <v>319</v>
      </c>
      <c r="B242" s="53">
        <v>0.46920000000000001</v>
      </c>
      <c r="C242" s="54">
        <v>66459.835300000006</v>
      </c>
      <c r="D242" s="55">
        <v>40573.094799999999</v>
      </c>
      <c r="E242" s="55">
        <v>47977.7883</v>
      </c>
      <c r="F242" s="66">
        <v>101792.04270000001</v>
      </c>
      <c r="G242" s="55">
        <v>123545.46950000001</v>
      </c>
      <c r="H242" s="55">
        <v>80109.846799999999</v>
      </c>
      <c r="I242" s="56">
        <v>22.11</v>
      </c>
      <c r="J242" s="56">
        <v>0.18</v>
      </c>
      <c r="K242" s="56">
        <v>10.199999999999999</v>
      </c>
      <c r="L242" s="56">
        <v>174.87690000000001</v>
      </c>
      <c r="M242" s="57" t="s">
        <v>98</v>
      </c>
      <c r="O242" s="13"/>
      <c r="P242" s="13"/>
      <c r="Q242" s="13"/>
      <c r="R242" s="14"/>
      <c r="S242" s="11"/>
      <c r="T242" s="11"/>
      <c r="U242" s="11"/>
    </row>
    <row r="243" spans="1:21" s="12" customFormat="1" ht="13.5" customHeight="1">
      <c r="A243" s="52" t="s">
        <v>320</v>
      </c>
      <c r="B243" s="53">
        <v>0.56369999999999998</v>
      </c>
      <c r="C243" s="54">
        <v>64983.302000000003</v>
      </c>
      <c r="D243" s="55">
        <v>38479.019099999998</v>
      </c>
      <c r="E243" s="55">
        <v>46805.433299999997</v>
      </c>
      <c r="F243" s="66">
        <v>102739.0137</v>
      </c>
      <c r="G243" s="55">
        <v>166922.22570000001</v>
      </c>
      <c r="H243" s="55">
        <v>92873.023000000001</v>
      </c>
      <c r="I243" s="56">
        <v>28.86</v>
      </c>
      <c r="J243" s="56">
        <v>0.27</v>
      </c>
      <c r="K243" s="56">
        <v>10.5</v>
      </c>
      <c r="L243" s="56">
        <v>174.59819999999999</v>
      </c>
      <c r="M243" s="57" t="s">
        <v>92</v>
      </c>
      <c r="O243" s="13"/>
      <c r="P243" s="13"/>
      <c r="Q243" s="13"/>
      <c r="R243" s="14"/>
      <c r="S243" s="11"/>
      <c r="T243" s="11"/>
      <c r="U243" s="11"/>
    </row>
    <row r="244" spans="1:21" s="12" customFormat="1" ht="13.5" customHeight="1">
      <c r="A244" s="58" t="s">
        <v>321</v>
      </c>
      <c r="B244" s="59">
        <v>11.585699999999999</v>
      </c>
      <c r="C244" s="60">
        <v>73754.811499999996</v>
      </c>
      <c r="D244" s="61">
        <v>45903.203999999998</v>
      </c>
      <c r="E244" s="61">
        <v>56535.739500000003</v>
      </c>
      <c r="F244" s="66">
        <v>100475.4026</v>
      </c>
      <c r="G244" s="55">
        <v>133839.0606</v>
      </c>
      <c r="H244" s="55">
        <v>84779.072499999995</v>
      </c>
      <c r="I244" s="62">
        <v>14.51</v>
      </c>
      <c r="J244" s="62">
        <v>0.54</v>
      </c>
      <c r="K244" s="62">
        <v>11.2</v>
      </c>
      <c r="L244" s="62">
        <v>173.60900000000001</v>
      </c>
      <c r="M244" s="63" t="s">
        <v>98</v>
      </c>
      <c r="O244" s="13"/>
      <c r="P244" s="13"/>
      <c r="Q244" s="13"/>
      <c r="R244" s="14"/>
      <c r="S244" s="11"/>
      <c r="T244" s="11"/>
      <c r="U244" s="11"/>
    </row>
    <row r="245" spans="1:21" s="12" customFormat="1" ht="13.5" customHeight="1">
      <c r="A245" s="52" t="s">
        <v>322</v>
      </c>
      <c r="B245" s="53">
        <v>0.93720000000000003</v>
      </c>
      <c r="C245" s="54">
        <v>88534.83</v>
      </c>
      <c r="D245" s="55">
        <v>52050.558900000004</v>
      </c>
      <c r="E245" s="55">
        <v>69055.313599999994</v>
      </c>
      <c r="F245" s="66">
        <v>116124.0396</v>
      </c>
      <c r="G245" s="55">
        <v>142294.6704</v>
      </c>
      <c r="H245" s="55">
        <v>95459.873699999996</v>
      </c>
      <c r="I245" s="56">
        <v>14.41</v>
      </c>
      <c r="J245" s="56">
        <v>0.69</v>
      </c>
      <c r="K245" s="56">
        <v>11.64</v>
      </c>
      <c r="L245" s="56">
        <v>172.52930000000001</v>
      </c>
      <c r="M245" s="57" t="s">
        <v>98</v>
      </c>
      <c r="O245" s="13"/>
      <c r="P245" s="13"/>
      <c r="Q245" s="13"/>
      <c r="R245" s="14"/>
      <c r="S245" s="11"/>
      <c r="T245" s="11"/>
      <c r="U245" s="11"/>
    </row>
    <row r="246" spans="1:21" s="12" customFormat="1" ht="13.5" customHeight="1">
      <c r="A246" s="52" t="s">
        <v>323</v>
      </c>
      <c r="B246" s="53">
        <v>0.98570000000000002</v>
      </c>
      <c r="C246" s="54">
        <v>74267.164099999995</v>
      </c>
      <c r="D246" s="55">
        <v>47666.958299999998</v>
      </c>
      <c r="E246" s="55">
        <v>59861.251499999998</v>
      </c>
      <c r="F246" s="66">
        <v>99470.084799999997</v>
      </c>
      <c r="G246" s="55">
        <v>152548.47640000001</v>
      </c>
      <c r="H246" s="55">
        <v>90101.654899999994</v>
      </c>
      <c r="I246" s="56">
        <v>18.66</v>
      </c>
      <c r="J246" s="56">
        <v>7.0000000000000007E-2</v>
      </c>
      <c r="K246" s="56">
        <v>10.86</v>
      </c>
      <c r="L246" s="56">
        <v>173.8845</v>
      </c>
      <c r="M246" s="57" t="s">
        <v>98</v>
      </c>
      <c r="O246" s="13"/>
      <c r="P246" s="13"/>
      <c r="Q246" s="13"/>
      <c r="R246" s="14"/>
      <c r="S246" s="11"/>
      <c r="T246" s="11"/>
      <c r="U246" s="11"/>
    </row>
    <row r="247" spans="1:21" s="12" customFormat="1" ht="13.5" customHeight="1">
      <c r="A247" s="52" t="s">
        <v>324</v>
      </c>
      <c r="B247" s="53">
        <v>0.80879999999999996</v>
      </c>
      <c r="C247" s="54">
        <v>57558.049800000001</v>
      </c>
      <c r="D247" s="55">
        <v>43633.754800000002</v>
      </c>
      <c r="E247" s="55">
        <v>48406.164599999996</v>
      </c>
      <c r="F247" s="66">
        <v>68589.152600000001</v>
      </c>
      <c r="G247" s="55">
        <v>84210.173699999999</v>
      </c>
      <c r="H247" s="55">
        <v>61152.437700000002</v>
      </c>
      <c r="I247" s="56">
        <v>17.54</v>
      </c>
      <c r="J247" s="56">
        <v>0.51</v>
      </c>
      <c r="K247" s="56">
        <v>11.77</v>
      </c>
      <c r="L247" s="56">
        <v>174.9332</v>
      </c>
      <c r="M247" s="57" t="s">
        <v>98</v>
      </c>
      <c r="O247" s="13"/>
      <c r="P247" s="13"/>
      <c r="Q247" s="13"/>
      <c r="R247" s="14"/>
      <c r="S247" s="11"/>
      <c r="T247" s="11"/>
      <c r="U247" s="11"/>
    </row>
    <row r="248" spans="1:21" s="12" customFormat="1" ht="13.5" customHeight="1">
      <c r="A248" s="52" t="s">
        <v>325</v>
      </c>
      <c r="B248" s="53">
        <v>0.80589999999999995</v>
      </c>
      <c r="C248" s="54">
        <v>74407.634600000005</v>
      </c>
      <c r="D248" s="55">
        <v>45751.160900000003</v>
      </c>
      <c r="E248" s="55">
        <v>56828.516000000003</v>
      </c>
      <c r="F248" s="66">
        <v>93808.9476</v>
      </c>
      <c r="G248" s="55">
        <v>113990.6428</v>
      </c>
      <c r="H248" s="55">
        <v>79715.513500000001</v>
      </c>
      <c r="I248" s="56">
        <v>11.53</v>
      </c>
      <c r="J248" s="56">
        <v>1.17</v>
      </c>
      <c r="K248" s="56">
        <v>11.07</v>
      </c>
      <c r="L248" s="56">
        <v>176.0522</v>
      </c>
      <c r="M248" s="57" t="s">
        <v>98</v>
      </c>
      <c r="O248" s="13"/>
      <c r="P248" s="13"/>
      <c r="Q248" s="13"/>
      <c r="R248" s="14"/>
      <c r="S248" s="11"/>
      <c r="T248" s="11"/>
      <c r="U248" s="11"/>
    </row>
    <row r="249" spans="1:21" s="12" customFormat="1" ht="13.5" customHeight="1">
      <c r="A249" s="52" t="s">
        <v>326</v>
      </c>
      <c r="B249" s="53">
        <v>0.96179999999999999</v>
      </c>
      <c r="C249" s="54">
        <v>70012.772800000006</v>
      </c>
      <c r="D249" s="55">
        <v>48868.9133</v>
      </c>
      <c r="E249" s="55">
        <v>58343.339200000002</v>
      </c>
      <c r="F249" s="66">
        <v>94952.963900000002</v>
      </c>
      <c r="G249" s="55">
        <v>119981.6388</v>
      </c>
      <c r="H249" s="55">
        <v>80100.498999999996</v>
      </c>
      <c r="I249" s="56">
        <v>13.67</v>
      </c>
      <c r="J249" s="56">
        <v>0.1</v>
      </c>
      <c r="K249" s="56">
        <v>11.56</v>
      </c>
      <c r="L249" s="56">
        <v>174.1994</v>
      </c>
      <c r="M249" s="57" t="s">
        <v>98</v>
      </c>
      <c r="O249" s="13"/>
      <c r="P249" s="13"/>
      <c r="Q249" s="13"/>
      <c r="R249" s="14"/>
      <c r="S249" s="11"/>
      <c r="T249" s="11"/>
      <c r="U249" s="11"/>
    </row>
    <row r="250" spans="1:21" s="12" customFormat="1" ht="13.5" customHeight="1">
      <c r="A250" s="52" t="s">
        <v>327</v>
      </c>
      <c r="B250" s="53">
        <v>3.3178999999999998</v>
      </c>
      <c r="C250" s="54">
        <v>74410.256500000003</v>
      </c>
      <c r="D250" s="55">
        <v>48460.306199999999</v>
      </c>
      <c r="E250" s="55">
        <v>57678.872799999997</v>
      </c>
      <c r="F250" s="66">
        <v>101728.13529999999</v>
      </c>
      <c r="G250" s="55">
        <v>139688.59760000001</v>
      </c>
      <c r="H250" s="55">
        <v>86378.365099999995</v>
      </c>
      <c r="I250" s="56">
        <v>11.93</v>
      </c>
      <c r="J250" s="56">
        <v>0.37</v>
      </c>
      <c r="K250" s="56">
        <v>10.71</v>
      </c>
      <c r="L250" s="56">
        <v>172.6644</v>
      </c>
      <c r="M250" s="57" t="s">
        <v>98</v>
      </c>
      <c r="O250" s="13"/>
      <c r="P250" s="13"/>
      <c r="Q250" s="13"/>
      <c r="R250" s="14"/>
      <c r="S250" s="11"/>
      <c r="T250" s="11"/>
      <c r="U250" s="11"/>
    </row>
    <row r="251" spans="1:21" s="12" customFormat="1" ht="13.5" customHeight="1">
      <c r="A251" s="52" t="s">
        <v>328</v>
      </c>
      <c r="B251" s="53">
        <v>3.7153999999999998</v>
      </c>
      <c r="C251" s="54">
        <v>76501.5671</v>
      </c>
      <c r="D251" s="55">
        <v>41876.903299999998</v>
      </c>
      <c r="E251" s="55">
        <v>54506.846299999997</v>
      </c>
      <c r="F251" s="66">
        <v>106726.8401</v>
      </c>
      <c r="G251" s="55">
        <v>139117.0533</v>
      </c>
      <c r="H251" s="55">
        <v>87013.962499999994</v>
      </c>
      <c r="I251" s="56">
        <v>16.16</v>
      </c>
      <c r="J251" s="56">
        <v>0.77</v>
      </c>
      <c r="K251" s="56">
        <v>11.46</v>
      </c>
      <c r="L251" s="56">
        <v>173.6808</v>
      </c>
      <c r="M251" s="57" t="s">
        <v>98</v>
      </c>
      <c r="O251" s="13"/>
      <c r="P251" s="13"/>
      <c r="Q251" s="13"/>
      <c r="R251" s="14"/>
      <c r="S251" s="11"/>
      <c r="T251" s="11"/>
      <c r="U251" s="11"/>
    </row>
    <row r="252" spans="1:21" s="12" customFormat="1" ht="13.5" customHeight="1">
      <c r="A252" s="58" t="s">
        <v>329</v>
      </c>
      <c r="B252" s="59">
        <v>15.120100000000001</v>
      </c>
      <c r="C252" s="60">
        <v>77283.992199999993</v>
      </c>
      <c r="D252" s="61">
        <v>46972.081599999998</v>
      </c>
      <c r="E252" s="61">
        <v>59345.275199999996</v>
      </c>
      <c r="F252" s="66">
        <v>104258.96249999999</v>
      </c>
      <c r="G252" s="55">
        <v>140020.93309999999</v>
      </c>
      <c r="H252" s="55">
        <v>89180.867199999993</v>
      </c>
      <c r="I252" s="62">
        <v>15.54</v>
      </c>
      <c r="J252" s="62">
        <v>1.1100000000000001</v>
      </c>
      <c r="K252" s="62">
        <v>10.88</v>
      </c>
      <c r="L252" s="62">
        <v>172.89250000000001</v>
      </c>
      <c r="M252" s="63" t="s">
        <v>98</v>
      </c>
      <c r="O252" s="13"/>
      <c r="P252" s="13"/>
      <c r="Q252" s="13"/>
      <c r="R252" s="14"/>
      <c r="S252" s="11"/>
      <c r="T252" s="11"/>
      <c r="U252" s="11"/>
    </row>
    <row r="253" spans="1:21" s="12" customFormat="1" ht="13.5" customHeight="1">
      <c r="A253" s="52" t="s">
        <v>330</v>
      </c>
      <c r="B253" s="53">
        <v>2.6640000000000001</v>
      </c>
      <c r="C253" s="54">
        <v>80328.602799999993</v>
      </c>
      <c r="D253" s="55">
        <v>47665.302900000002</v>
      </c>
      <c r="E253" s="55">
        <v>62253.608500000002</v>
      </c>
      <c r="F253" s="66">
        <v>104258.96249999999</v>
      </c>
      <c r="G253" s="55">
        <v>133400.49559999999</v>
      </c>
      <c r="H253" s="55">
        <v>90389.152499999997</v>
      </c>
      <c r="I253" s="56">
        <v>14.75</v>
      </c>
      <c r="J253" s="56">
        <v>0.35</v>
      </c>
      <c r="K253" s="56">
        <v>11.55</v>
      </c>
      <c r="L253" s="56">
        <v>174.00980000000001</v>
      </c>
      <c r="M253" s="57" t="s">
        <v>92</v>
      </c>
      <c r="O253" s="13"/>
      <c r="P253" s="13"/>
      <c r="Q253" s="13"/>
      <c r="R253" s="14"/>
      <c r="S253" s="11"/>
      <c r="T253" s="11"/>
      <c r="U253" s="11"/>
    </row>
    <row r="254" spans="1:21" s="12" customFormat="1" ht="13.5" customHeight="1">
      <c r="A254" s="52" t="s">
        <v>331</v>
      </c>
      <c r="B254" s="53">
        <v>0.78539999999999999</v>
      </c>
      <c r="C254" s="54">
        <v>74400.822499999995</v>
      </c>
      <c r="D254" s="55">
        <v>45951.234900000003</v>
      </c>
      <c r="E254" s="55">
        <v>54899.8727</v>
      </c>
      <c r="F254" s="66">
        <v>96666.724600000001</v>
      </c>
      <c r="G254" s="55">
        <v>128476.3615</v>
      </c>
      <c r="H254" s="55">
        <v>84073.962599999999</v>
      </c>
      <c r="I254" s="56">
        <v>15.79</v>
      </c>
      <c r="J254" s="56">
        <v>0.47</v>
      </c>
      <c r="K254" s="56">
        <v>11.05</v>
      </c>
      <c r="L254" s="56">
        <v>172.39859999999999</v>
      </c>
      <c r="M254" s="57" t="s">
        <v>98</v>
      </c>
      <c r="O254" s="13"/>
      <c r="P254" s="13"/>
      <c r="Q254" s="13"/>
      <c r="R254" s="14"/>
      <c r="S254" s="11"/>
      <c r="T254" s="11"/>
      <c r="U254" s="11"/>
    </row>
    <row r="255" spans="1:21" s="12" customFormat="1" ht="13.5" customHeight="1">
      <c r="A255" s="52" t="s">
        <v>332</v>
      </c>
      <c r="B255" s="53">
        <v>0.97929999999999995</v>
      </c>
      <c r="C255" s="54">
        <v>99796.496799999994</v>
      </c>
      <c r="D255" s="55">
        <v>54437.126799999998</v>
      </c>
      <c r="E255" s="55">
        <v>70839.3747</v>
      </c>
      <c r="F255" s="66">
        <v>140240.17629999999</v>
      </c>
      <c r="G255" s="55">
        <v>220734.89670000001</v>
      </c>
      <c r="H255" s="55">
        <v>122388.0304</v>
      </c>
      <c r="I255" s="56">
        <v>18.47</v>
      </c>
      <c r="J255" s="56">
        <v>0.5</v>
      </c>
      <c r="K255" s="56">
        <v>10.65</v>
      </c>
      <c r="L255" s="56">
        <v>171.7312</v>
      </c>
      <c r="M255" s="57" t="s">
        <v>92</v>
      </c>
      <c r="O255" s="13"/>
      <c r="P255" s="13"/>
      <c r="Q255" s="13"/>
      <c r="R255" s="14"/>
      <c r="S255" s="11"/>
      <c r="T255" s="11"/>
      <c r="U255" s="11"/>
    </row>
    <row r="256" spans="1:21" s="12" customFormat="1" ht="13.5" customHeight="1">
      <c r="A256" s="52" t="s">
        <v>333</v>
      </c>
      <c r="B256" s="53">
        <v>7.4752000000000001</v>
      </c>
      <c r="C256" s="54">
        <v>76216.8946</v>
      </c>
      <c r="D256" s="55">
        <v>47566.676800000001</v>
      </c>
      <c r="E256" s="55">
        <v>60041.871400000004</v>
      </c>
      <c r="F256" s="66">
        <v>104310.0863</v>
      </c>
      <c r="G256" s="55">
        <v>136858.68710000001</v>
      </c>
      <c r="H256" s="55">
        <v>87965.960200000001</v>
      </c>
      <c r="I256" s="56">
        <v>13.13</v>
      </c>
      <c r="J256" s="56">
        <v>1.51</v>
      </c>
      <c r="K256" s="56">
        <v>10.61</v>
      </c>
      <c r="L256" s="56">
        <v>172.5821</v>
      </c>
      <c r="M256" s="57" t="s">
        <v>98</v>
      </c>
      <c r="O256" s="13"/>
      <c r="P256" s="13"/>
      <c r="Q256" s="13"/>
      <c r="R256" s="14"/>
      <c r="S256" s="11"/>
      <c r="T256" s="11"/>
      <c r="U256" s="11"/>
    </row>
    <row r="257" spans="1:21" s="12" customFormat="1" ht="13.5" customHeight="1">
      <c r="A257" s="52" t="s">
        <v>334</v>
      </c>
      <c r="B257" s="53">
        <v>2.1977000000000002</v>
      </c>
      <c r="C257" s="54">
        <v>70254.529599999994</v>
      </c>
      <c r="D257" s="55">
        <v>46169.212599999999</v>
      </c>
      <c r="E257" s="55">
        <v>52569.506200000003</v>
      </c>
      <c r="F257" s="66">
        <v>94618.252500000002</v>
      </c>
      <c r="G257" s="55">
        <v>119365.96460000001</v>
      </c>
      <c r="H257" s="55">
        <v>80634.925099999993</v>
      </c>
      <c r="I257" s="56">
        <v>19.940000000000001</v>
      </c>
      <c r="J257" s="56">
        <v>1.01</v>
      </c>
      <c r="K257" s="56">
        <v>10.98</v>
      </c>
      <c r="L257" s="56">
        <v>172.78800000000001</v>
      </c>
      <c r="M257" s="57" t="s">
        <v>92</v>
      </c>
      <c r="O257" s="13"/>
      <c r="P257" s="13"/>
      <c r="Q257" s="13"/>
      <c r="R257" s="14"/>
      <c r="S257" s="11"/>
      <c r="T257" s="11"/>
      <c r="U257" s="11"/>
    </row>
    <row r="258" spans="1:21" s="12" customFormat="1" ht="13.5" customHeight="1">
      <c r="A258" s="52" t="s">
        <v>335</v>
      </c>
      <c r="B258" s="53">
        <v>0.50629999999999997</v>
      </c>
      <c r="C258" s="54">
        <v>69217.517699999997</v>
      </c>
      <c r="D258" s="55">
        <v>40795.813099999999</v>
      </c>
      <c r="E258" s="55">
        <v>49049.386100000003</v>
      </c>
      <c r="F258" s="66">
        <v>86726.328500000003</v>
      </c>
      <c r="G258" s="55">
        <v>104423.4259</v>
      </c>
      <c r="H258" s="55">
        <v>70979.534799999994</v>
      </c>
      <c r="I258" s="56">
        <v>27.26</v>
      </c>
      <c r="J258" s="56">
        <v>4.0199999999999996</v>
      </c>
      <c r="K258" s="56">
        <v>11.62</v>
      </c>
      <c r="L258" s="56">
        <v>175.14760000000001</v>
      </c>
      <c r="M258" s="57" t="s">
        <v>98</v>
      </c>
      <c r="O258" s="13"/>
      <c r="P258" s="13"/>
      <c r="Q258" s="13"/>
      <c r="R258" s="14"/>
      <c r="S258" s="11"/>
      <c r="T258" s="11"/>
      <c r="U258" s="11"/>
    </row>
    <row r="259" spans="1:21" s="12" customFormat="1" ht="13.5" customHeight="1">
      <c r="A259" s="58" t="s">
        <v>336</v>
      </c>
      <c r="B259" s="59">
        <v>6.0368000000000004</v>
      </c>
      <c r="C259" s="60">
        <v>67369.693599999999</v>
      </c>
      <c r="D259" s="61">
        <v>43593.784</v>
      </c>
      <c r="E259" s="61">
        <v>52755.766600000003</v>
      </c>
      <c r="F259" s="66">
        <v>90029.0726</v>
      </c>
      <c r="G259" s="55">
        <v>119016.2754</v>
      </c>
      <c r="H259" s="55">
        <v>77292.485100000005</v>
      </c>
      <c r="I259" s="62">
        <v>13.48</v>
      </c>
      <c r="J259" s="62">
        <v>0.76</v>
      </c>
      <c r="K259" s="62">
        <v>11.13</v>
      </c>
      <c r="L259" s="62">
        <v>172.2559</v>
      </c>
      <c r="M259" s="63" t="s">
        <v>98</v>
      </c>
      <c r="O259" s="13"/>
      <c r="P259" s="13"/>
      <c r="Q259" s="13"/>
      <c r="R259" s="14"/>
      <c r="S259" s="11"/>
      <c r="T259" s="11"/>
      <c r="U259" s="11"/>
    </row>
    <row r="260" spans="1:21" s="12" customFormat="1" ht="13.5" customHeight="1">
      <c r="A260" s="58" t="s">
        <v>337</v>
      </c>
      <c r="B260" s="59">
        <v>1.7009000000000001</v>
      </c>
      <c r="C260" s="60">
        <v>63715.528299999998</v>
      </c>
      <c r="D260" s="61">
        <v>39138.279000000002</v>
      </c>
      <c r="E260" s="61">
        <v>49785.304400000001</v>
      </c>
      <c r="F260" s="66">
        <v>87456.399099999995</v>
      </c>
      <c r="G260" s="55">
        <v>115005.85799999999</v>
      </c>
      <c r="H260" s="55">
        <v>75374.354999999996</v>
      </c>
      <c r="I260" s="62">
        <v>12.84</v>
      </c>
      <c r="J260" s="62">
        <v>0.84</v>
      </c>
      <c r="K260" s="62">
        <v>10.84</v>
      </c>
      <c r="L260" s="62">
        <v>172.7723</v>
      </c>
      <c r="M260" s="63" t="s">
        <v>92</v>
      </c>
      <c r="O260" s="13"/>
      <c r="P260" s="13"/>
      <c r="Q260" s="13"/>
      <c r="R260" s="14"/>
      <c r="S260" s="11"/>
      <c r="T260" s="11"/>
      <c r="U260" s="11"/>
    </row>
    <row r="261" spans="1:21" s="12" customFormat="1" ht="13.5" customHeight="1">
      <c r="A261" s="58" t="s">
        <v>338</v>
      </c>
      <c r="B261" s="59">
        <v>13.0831</v>
      </c>
      <c r="C261" s="60">
        <v>68497.859500000006</v>
      </c>
      <c r="D261" s="61">
        <v>41119.016199999998</v>
      </c>
      <c r="E261" s="61">
        <v>49934.361700000001</v>
      </c>
      <c r="F261" s="66">
        <v>92744.176800000001</v>
      </c>
      <c r="G261" s="55">
        <v>131187.08900000001</v>
      </c>
      <c r="H261" s="55">
        <v>79685.003899999996</v>
      </c>
      <c r="I261" s="62">
        <v>14.46</v>
      </c>
      <c r="J261" s="62">
        <v>0.46</v>
      </c>
      <c r="K261" s="62">
        <v>10.63</v>
      </c>
      <c r="L261" s="62">
        <v>172.97280000000001</v>
      </c>
      <c r="M261" s="63" t="s">
        <v>98</v>
      </c>
      <c r="O261" s="13"/>
      <c r="P261" s="13"/>
      <c r="Q261" s="13"/>
      <c r="R261" s="14"/>
      <c r="S261" s="11"/>
      <c r="T261" s="11"/>
      <c r="U261" s="11"/>
    </row>
    <row r="262" spans="1:21" s="12" customFormat="1" ht="13.5" customHeight="1">
      <c r="A262" s="52" t="s">
        <v>339</v>
      </c>
      <c r="B262" s="53">
        <v>10.571400000000001</v>
      </c>
      <c r="C262" s="54">
        <v>69031.434299999994</v>
      </c>
      <c r="D262" s="55">
        <v>40797.946199999998</v>
      </c>
      <c r="E262" s="55">
        <v>50201.447399999997</v>
      </c>
      <c r="F262" s="66">
        <v>96232.472999999998</v>
      </c>
      <c r="G262" s="55">
        <v>133956.2849</v>
      </c>
      <c r="H262" s="55">
        <v>81090.269899999999</v>
      </c>
      <c r="I262" s="56">
        <v>15.06</v>
      </c>
      <c r="J262" s="56">
        <v>0.45</v>
      </c>
      <c r="K262" s="56">
        <v>10.57</v>
      </c>
      <c r="L262" s="56">
        <v>172.9915</v>
      </c>
      <c r="M262" s="57" t="s">
        <v>98</v>
      </c>
      <c r="O262" s="13"/>
      <c r="P262" s="13"/>
      <c r="Q262" s="13"/>
      <c r="R262" s="14"/>
      <c r="S262" s="11"/>
      <c r="T262" s="11"/>
      <c r="U262" s="11"/>
    </row>
    <row r="263" spans="1:21" s="12" customFormat="1" ht="13.5" customHeight="1">
      <c r="A263" s="52" t="s">
        <v>340</v>
      </c>
      <c r="B263" s="53">
        <v>1.4590000000000001</v>
      </c>
      <c r="C263" s="54">
        <v>62693.011500000001</v>
      </c>
      <c r="D263" s="55">
        <v>41478.341200000003</v>
      </c>
      <c r="E263" s="55">
        <v>48630.111799999999</v>
      </c>
      <c r="F263" s="66">
        <v>82299.516699999993</v>
      </c>
      <c r="G263" s="55">
        <v>100206.68</v>
      </c>
      <c r="H263" s="55">
        <v>69578.297699999996</v>
      </c>
      <c r="I263" s="56">
        <v>11.96</v>
      </c>
      <c r="J263" s="56">
        <v>0.53</v>
      </c>
      <c r="K263" s="56">
        <v>9.59</v>
      </c>
      <c r="L263" s="56">
        <v>173.50630000000001</v>
      </c>
      <c r="M263" s="57" t="s">
        <v>92</v>
      </c>
      <c r="O263" s="13"/>
      <c r="P263" s="13"/>
      <c r="Q263" s="13"/>
      <c r="R263" s="14"/>
      <c r="S263" s="11"/>
      <c r="T263" s="11"/>
      <c r="U263" s="11"/>
    </row>
    <row r="264" spans="1:21" s="12" customFormat="1" ht="13.5" customHeight="1">
      <c r="A264" s="52" t="s">
        <v>341</v>
      </c>
      <c r="B264" s="53">
        <v>0.96530000000000005</v>
      </c>
      <c r="C264" s="54">
        <v>71923.945999999996</v>
      </c>
      <c r="D264" s="55">
        <v>44686.370900000002</v>
      </c>
      <c r="E264" s="55">
        <v>52201.013099999996</v>
      </c>
      <c r="F264" s="66">
        <v>88057.153999999995</v>
      </c>
      <c r="G264" s="55">
        <v>131799.2188</v>
      </c>
      <c r="H264" s="55">
        <v>80235.638099999996</v>
      </c>
      <c r="I264" s="56">
        <v>11.04</v>
      </c>
      <c r="J264" s="56">
        <v>0.4</v>
      </c>
      <c r="K264" s="56">
        <v>12.47</v>
      </c>
      <c r="L264" s="56">
        <v>171.9383</v>
      </c>
      <c r="M264" s="57" t="s">
        <v>92</v>
      </c>
      <c r="O264" s="13"/>
      <c r="P264" s="13"/>
      <c r="Q264" s="13"/>
      <c r="R264" s="14"/>
      <c r="S264" s="11"/>
      <c r="T264" s="11"/>
      <c r="U264" s="11"/>
    </row>
    <row r="265" spans="1:21" s="12" customFormat="1" ht="13.5" customHeight="1">
      <c r="A265" s="58" t="s">
        <v>342</v>
      </c>
      <c r="B265" s="59">
        <v>1.5889</v>
      </c>
      <c r="C265" s="60">
        <v>64535.103799999997</v>
      </c>
      <c r="D265" s="61">
        <v>41401.2552</v>
      </c>
      <c r="E265" s="61">
        <v>49866.577299999997</v>
      </c>
      <c r="F265" s="66">
        <v>83772.924299999999</v>
      </c>
      <c r="G265" s="55">
        <v>104289.47809999999</v>
      </c>
      <c r="H265" s="55">
        <v>71364.822100000005</v>
      </c>
      <c r="I265" s="62">
        <v>17.03</v>
      </c>
      <c r="J265" s="62">
        <v>1.23</v>
      </c>
      <c r="K265" s="62">
        <v>11.1</v>
      </c>
      <c r="L265" s="62">
        <v>173.14689999999999</v>
      </c>
      <c r="M265" s="63" t="s">
        <v>98</v>
      </c>
      <c r="O265" s="13"/>
      <c r="P265" s="13"/>
      <c r="Q265" s="13"/>
      <c r="R265" s="14"/>
      <c r="S265" s="11"/>
      <c r="T265" s="11"/>
      <c r="U265" s="11"/>
    </row>
    <row r="266" spans="1:21" s="12" customFormat="1" ht="13.5" customHeight="1">
      <c r="A266" s="58" t="s">
        <v>343</v>
      </c>
      <c r="B266" s="59">
        <v>23.294599999999999</v>
      </c>
      <c r="C266" s="60">
        <v>83948.63</v>
      </c>
      <c r="D266" s="61">
        <v>48682.844499999999</v>
      </c>
      <c r="E266" s="61">
        <v>62339.518199999999</v>
      </c>
      <c r="F266" s="66">
        <v>114272.39629999999</v>
      </c>
      <c r="G266" s="55">
        <v>152013.0969</v>
      </c>
      <c r="H266" s="55">
        <v>95144.811499999996</v>
      </c>
      <c r="I266" s="62">
        <v>17.55</v>
      </c>
      <c r="J266" s="62">
        <v>0.6</v>
      </c>
      <c r="K266" s="62">
        <v>9.6999999999999993</v>
      </c>
      <c r="L266" s="62">
        <v>172.63460000000001</v>
      </c>
      <c r="M266" s="63" t="s">
        <v>98</v>
      </c>
      <c r="O266" s="13"/>
      <c r="P266" s="13"/>
      <c r="Q266" s="13"/>
      <c r="R266" s="14"/>
      <c r="S266" s="11"/>
      <c r="T266" s="11"/>
      <c r="U266" s="11"/>
    </row>
    <row r="267" spans="1:21" s="12" customFormat="1" ht="13.5" customHeight="1">
      <c r="A267" s="52" t="s">
        <v>344</v>
      </c>
      <c r="B267" s="53">
        <v>7.0209999999999999</v>
      </c>
      <c r="C267" s="54">
        <v>79183.277499999997</v>
      </c>
      <c r="D267" s="55">
        <v>47724.948400000001</v>
      </c>
      <c r="E267" s="55">
        <v>59464.793899999997</v>
      </c>
      <c r="F267" s="66">
        <v>106838.1305</v>
      </c>
      <c r="G267" s="55">
        <v>147707.90179999999</v>
      </c>
      <c r="H267" s="55">
        <v>90133.309200000003</v>
      </c>
      <c r="I267" s="56">
        <v>19.47</v>
      </c>
      <c r="J267" s="56">
        <v>0.25</v>
      </c>
      <c r="K267" s="56">
        <v>10.45</v>
      </c>
      <c r="L267" s="56">
        <v>172.7833</v>
      </c>
      <c r="M267" s="57" t="s">
        <v>98</v>
      </c>
      <c r="O267" s="13"/>
      <c r="P267" s="13"/>
      <c r="Q267" s="13"/>
      <c r="R267" s="14"/>
      <c r="S267" s="11"/>
      <c r="T267" s="11"/>
      <c r="U267" s="11"/>
    </row>
    <row r="268" spans="1:21" s="12" customFormat="1" ht="13.5" customHeight="1">
      <c r="A268" s="52" t="s">
        <v>345</v>
      </c>
      <c r="B268" s="53">
        <v>1.6372</v>
      </c>
      <c r="C268" s="54">
        <v>83884.029299999995</v>
      </c>
      <c r="D268" s="55">
        <v>55605.883500000004</v>
      </c>
      <c r="E268" s="55">
        <v>68436.657000000007</v>
      </c>
      <c r="F268" s="66">
        <v>107509.7353</v>
      </c>
      <c r="G268" s="55">
        <v>125799.8168</v>
      </c>
      <c r="H268" s="55">
        <v>92230.349000000002</v>
      </c>
      <c r="I268" s="56">
        <v>21.29</v>
      </c>
      <c r="J268" s="56">
        <v>0.41</v>
      </c>
      <c r="K268" s="56">
        <v>10.7</v>
      </c>
      <c r="L268" s="56">
        <v>169.61189999999999</v>
      </c>
      <c r="M268" s="57" t="s">
        <v>98</v>
      </c>
      <c r="O268" s="13"/>
      <c r="P268" s="13"/>
      <c r="Q268" s="13"/>
      <c r="R268" s="14"/>
      <c r="S268" s="11"/>
      <c r="T268" s="11"/>
      <c r="U268" s="11"/>
    </row>
    <row r="269" spans="1:21" s="12" customFormat="1" ht="13.5" customHeight="1">
      <c r="A269" s="52" t="s">
        <v>1232</v>
      </c>
      <c r="B269" s="53">
        <v>3.7814999999999999</v>
      </c>
      <c r="C269" s="54">
        <v>109307.5606</v>
      </c>
      <c r="D269" s="55">
        <v>69145.736900000004</v>
      </c>
      <c r="E269" s="55">
        <v>83877.190400000007</v>
      </c>
      <c r="F269" s="66">
        <v>151637.70989999999</v>
      </c>
      <c r="G269" s="55">
        <v>207404.47020000001</v>
      </c>
      <c r="H269" s="55">
        <v>126446.79240000001</v>
      </c>
      <c r="I269" s="56">
        <v>11.58</v>
      </c>
      <c r="J269" s="56">
        <v>1.58</v>
      </c>
      <c r="K269" s="56">
        <v>6.9</v>
      </c>
      <c r="L269" s="56">
        <v>174.17740000000001</v>
      </c>
      <c r="M269" s="57" t="s">
        <v>98</v>
      </c>
      <c r="O269" s="13"/>
      <c r="P269" s="13"/>
      <c r="Q269" s="13"/>
      <c r="R269" s="14"/>
      <c r="S269" s="11"/>
      <c r="T269" s="11"/>
      <c r="U269" s="11"/>
    </row>
    <row r="270" spans="1:21" s="12" customFormat="1" ht="13.5" customHeight="1">
      <c r="A270" s="52" t="s">
        <v>346</v>
      </c>
      <c r="B270" s="53">
        <v>2.5089000000000001</v>
      </c>
      <c r="C270" s="54">
        <v>84694.311700000006</v>
      </c>
      <c r="D270" s="55">
        <v>48957.218000000001</v>
      </c>
      <c r="E270" s="55">
        <v>59637.544199999997</v>
      </c>
      <c r="F270" s="66">
        <v>103894.6378</v>
      </c>
      <c r="G270" s="55">
        <v>136640.9485</v>
      </c>
      <c r="H270" s="55">
        <v>90041.885200000004</v>
      </c>
      <c r="I270" s="56">
        <v>20.41</v>
      </c>
      <c r="J270" s="56">
        <v>0.56999999999999995</v>
      </c>
      <c r="K270" s="56">
        <v>10.69</v>
      </c>
      <c r="L270" s="56">
        <v>172.07550000000001</v>
      </c>
      <c r="M270" s="57" t="s">
        <v>98</v>
      </c>
      <c r="O270" s="13"/>
      <c r="P270" s="13"/>
      <c r="Q270" s="13"/>
      <c r="R270" s="14"/>
      <c r="S270" s="11"/>
      <c r="T270" s="11"/>
      <c r="U270" s="11"/>
    </row>
    <row r="271" spans="1:21" s="12" customFormat="1" ht="13.5" customHeight="1">
      <c r="A271" s="52" t="s">
        <v>347</v>
      </c>
      <c r="B271" s="53">
        <v>0.64459999999999995</v>
      </c>
      <c r="C271" s="54">
        <v>67803.302299999996</v>
      </c>
      <c r="D271" s="55">
        <v>46142.078000000001</v>
      </c>
      <c r="E271" s="55">
        <v>50678.400900000001</v>
      </c>
      <c r="F271" s="66">
        <v>102386.1008</v>
      </c>
      <c r="G271" s="55">
        <v>135221.5821</v>
      </c>
      <c r="H271" s="55">
        <v>81641.825599999996</v>
      </c>
      <c r="I271" s="56">
        <v>21.19</v>
      </c>
      <c r="J271" s="56">
        <v>0.28000000000000003</v>
      </c>
      <c r="K271" s="56">
        <v>10.93</v>
      </c>
      <c r="L271" s="56">
        <v>170.9538</v>
      </c>
      <c r="M271" s="57" t="s">
        <v>96</v>
      </c>
      <c r="O271" s="13"/>
      <c r="P271" s="13"/>
      <c r="Q271" s="13"/>
      <c r="R271" s="14"/>
      <c r="S271" s="11"/>
      <c r="T271" s="11"/>
      <c r="U271" s="11"/>
    </row>
    <row r="272" spans="1:21" s="12" customFormat="1" ht="13.5" customHeight="1">
      <c r="A272" s="52" t="s">
        <v>348</v>
      </c>
      <c r="B272" s="53">
        <v>2.9331</v>
      </c>
      <c r="C272" s="54">
        <v>77829.271999999997</v>
      </c>
      <c r="D272" s="55">
        <v>46061.993999999999</v>
      </c>
      <c r="E272" s="55">
        <v>57540.154399999999</v>
      </c>
      <c r="F272" s="66">
        <v>101712.1734</v>
      </c>
      <c r="G272" s="55">
        <v>136426.6139</v>
      </c>
      <c r="H272" s="55">
        <v>86941.767000000007</v>
      </c>
      <c r="I272" s="56">
        <v>17.3</v>
      </c>
      <c r="J272" s="56">
        <v>0.28000000000000003</v>
      </c>
      <c r="K272" s="56">
        <v>10.41</v>
      </c>
      <c r="L272" s="56">
        <v>173.40450000000001</v>
      </c>
      <c r="M272" s="57" t="s">
        <v>98</v>
      </c>
      <c r="O272" s="13"/>
      <c r="P272" s="13"/>
      <c r="Q272" s="13"/>
      <c r="R272" s="14"/>
      <c r="S272" s="11"/>
      <c r="T272" s="11"/>
      <c r="U272" s="11"/>
    </row>
    <row r="273" spans="1:21" s="12" customFormat="1" ht="13.5" customHeight="1">
      <c r="A273" s="52" t="s">
        <v>349</v>
      </c>
      <c r="B273" s="53">
        <v>2.7991000000000001</v>
      </c>
      <c r="C273" s="54">
        <v>72182.846300000005</v>
      </c>
      <c r="D273" s="55">
        <v>39685.835899999998</v>
      </c>
      <c r="E273" s="55">
        <v>51378.8649</v>
      </c>
      <c r="F273" s="66">
        <v>99870.728900000002</v>
      </c>
      <c r="G273" s="55">
        <v>131875.48989999999</v>
      </c>
      <c r="H273" s="55">
        <v>79562.665299999993</v>
      </c>
      <c r="I273" s="56">
        <v>18.91</v>
      </c>
      <c r="J273" s="56">
        <v>0.53</v>
      </c>
      <c r="K273" s="56">
        <v>10.69</v>
      </c>
      <c r="L273" s="56">
        <v>171.87549999999999</v>
      </c>
      <c r="M273" s="57" t="s">
        <v>98</v>
      </c>
      <c r="O273" s="13"/>
      <c r="P273" s="13"/>
      <c r="Q273" s="13"/>
      <c r="R273" s="14"/>
      <c r="S273" s="11"/>
      <c r="T273" s="11"/>
      <c r="U273" s="11"/>
    </row>
    <row r="274" spans="1:21" s="12" customFormat="1" ht="13.5" customHeight="1">
      <c r="A274" s="58" t="s">
        <v>350</v>
      </c>
      <c r="B274" s="59">
        <v>4.9183000000000003</v>
      </c>
      <c r="C274" s="60">
        <v>95673.247700000007</v>
      </c>
      <c r="D274" s="61">
        <v>52645.873899999999</v>
      </c>
      <c r="E274" s="61">
        <v>72397.05</v>
      </c>
      <c r="F274" s="66">
        <v>135519.91380000001</v>
      </c>
      <c r="G274" s="55">
        <v>194992.57060000001</v>
      </c>
      <c r="H274" s="55">
        <v>115702.7923</v>
      </c>
      <c r="I274" s="62">
        <v>24.41</v>
      </c>
      <c r="J274" s="62">
        <v>0.93</v>
      </c>
      <c r="K274" s="62">
        <v>10.29</v>
      </c>
      <c r="L274" s="62">
        <v>174.154</v>
      </c>
      <c r="M274" s="63" t="s">
        <v>98</v>
      </c>
      <c r="O274" s="13"/>
      <c r="P274" s="13"/>
      <c r="Q274" s="13"/>
      <c r="R274" s="14"/>
      <c r="S274" s="11"/>
      <c r="T274" s="11"/>
      <c r="U274" s="11"/>
    </row>
    <row r="275" spans="1:21" s="12" customFormat="1" ht="13.5" customHeight="1">
      <c r="A275" s="58" t="s">
        <v>351</v>
      </c>
      <c r="B275" s="59">
        <v>11.8779</v>
      </c>
      <c r="C275" s="60">
        <v>85726.083899999998</v>
      </c>
      <c r="D275" s="61">
        <v>48133.789400000001</v>
      </c>
      <c r="E275" s="61">
        <v>63160.502</v>
      </c>
      <c r="F275" s="66">
        <v>113134.0569</v>
      </c>
      <c r="G275" s="55">
        <v>145972.11970000001</v>
      </c>
      <c r="H275" s="55">
        <v>93437.712499999994</v>
      </c>
      <c r="I275" s="62">
        <v>14.1</v>
      </c>
      <c r="J275" s="62">
        <v>1.53</v>
      </c>
      <c r="K275" s="62">
        <v>10.72</v>
      </c>
      <c r="L275" s="62">
        <v>173.09460000000001</v>
      </c>
      <c r="M275" s="63" t="s">
        <v>98</v>
      </c>
      <c r="O275" s="13"/>
      <c r="P275" s="13"/>
      <c r="Q275" s="13"/>
      <c r="R275" s="14"/>
      <c r="S275" s="11"/>
      <c r="T275" s="11"/>
      <c r="U275" s="11"/>
    </row>
    <row r="276" spans="1:21" s="12" customFormat="1" ht="13.5" customHeight="1">
      <c r="A276" s="58" t="s">
        <v>352</v>
      </c>
      <c r="B276" s="59">
        <v>24.2803</v>
      </c>
      <c r="C276" s="60">
        <v>97542.054000000004</v>
      </c>
      <c r="D276" s="61">
        <v>52108.940300000002</v>
      </c>
      <c r="E276" s="61">
        <v>69959.015199999994</v>
      </c>
      <c r="F276" s="66">
        <v>134302.47</v>
      </c>
      <c r="G276" s="55">
        <v>176066.10889999999</v>
      </c>
      <c r="H276" s="55">
        <v>109019.42819999999</v>
      </c>
      <c r="I276" s="62">
        <v>11.41</v>
      </c>
      <c r="J276" s="62">
        <v>1.22</v>
      </c>
      <c r="K276" s="62">
        <v>11.12</v>
      </c>
      <c r="L276" s="62">
        <v>173.8706</v>
      </c>
      <c r="M276" s="63" t="s">
        <v>98</v>
      </c>
      <c r="O276" s="13"/>
      <c r="P276" s="13"/>
      <c r="Q276" s="13"/>
      <c r="R276" s="14"/>
      <c r="S276" s="11"/>
      <c r="T276" s="11"/>
      <c r="U276" s="11"/>
    </row>
    <row r="277" spans="1:21" s="12" customFormat="1" ht="13.5" customHeight="1">
      <c r="A277" s="58" t="s">
        <v>353</v>
      </c>
      <c r="B277" s="59">
        <v>1.0787</v>
      </c>
      <c r="C277" s="60">
        <v>79643.251900000003</v>
      </c>
      <c r="D277" s="61">
        <v>48939.936199999996</v>
      </c>
      <c r="E277" s="61">
        <v>59420.813300000002</v>
      </c>
      <c r="F277" s="66">
        <v>104912.12850000001</v>
      </c>
      <c r="G277" s="55">
        <v>131468.65839999999</v>
      </c>
      <c r="H277" s="55">
        <v>84708.533200000005</v>
      </c>
      <c r="I277" s="62">
        <v>8.51</v>
      </c>
      <c r="J277" s="62">
        <v>0.78</v>
      </c>
      <c r="K277" s="62">
        <v>10.57</v>
      </c>
      <c r="L277" s="62">
        <v>173.6328</v>
      </c>
      <c r="M277" s="63" t="s">
        <v>96</v>
      </c>
      <c r="O277" s="13"/>
      <c r="P277" s="13"/>
      <c r="Q277" s="13"/>
      <c r="R277" s="14"/>
      <c r="S277" s="11"/>
      <c r="T277" s="11"/>
      <c r="U277" s="11"/>
    </row>
    <row r="278" spans="1:21" s="12" customFormat="1" ht="13.5" customHeight="1">
      <c r="A278" s="58" t="s">
        <v>354</v>
      </c>
      <c r="B278" s="59">
        <v>14.746600000000001</v>
      </c>
      <c r="C278" s="60">
        <v>81662.020799999998</v>
      </c>
      <c r="D278" s="61">
        <v>48640.272900000004</v>
      </c>
      <c r="E278" s="61">
        <v>62126.465199999999</v>
      </c>
      <c r="F278" s="66">
        <v>113724.4237</v>
      </c>
      <c r="G278" s="55">
        <v>153260.86060000001</v>
      </c>
      <c r="H278" s="55">
        <v>93491.146200000003</v>
      </c>
      <c r="I278" s="62">
        <v>14.09</v>
      </c>
      <c r="J278" s="62">
        <v>1.28</v>
      </c>
      <c r="K278" s="62">
        <v>10.77</v>
      </c>
      <c r="L278" s="62">
        <v>173.4692</v>
      </c>
      <c r="M278" s="63" t="s">
        <v>98</v>
      </c>
      <c r="O278" s="13"/>
      <c r="P278" s="13"/>
      <c r="Q278" s="13"/>
      <c r="R278" s="14"/>
      <c r="S278" s="11"/>
      <c r="T278" s="11"/>
      <c r="U278" s="11"/>
    </row>
    <row r="279" spans="1:21" s="12" customFormat="1" ht="13.5" customHeight="1">
      <c r="A279" s="58" t="s">
        <v>355</v>
      </c>
      <c r="B279" s="59">
        <v>8.8628999999999998</v>
      </c>
      <c r="C279" s="60">
        <v>76421.500599999999</v>
      </c>
      <c r="D279" s="61">
        <v>43951.572800000002</v>
      </c>
      <c r="E279" s="61">
        <v>56380.053</v>
      </c>
      <c r="F279" s="66">
        <v>105021.602</v>
      </c>
      <c r="G279" s="55">
        <v>143964.0289</v>
      </c>
      <c r="H279" s="55">
        <v>87738.135999999999</v>
      </c>
      <c r="I279" s="62">
        <v>11.2</v>
      </c>
      <c r="J279" s="62">
        <v>0.89</v>
      </c>
      <c r="K279" s="62">
        <v>10.83</v>
      </c>
      <c r="L279" s="62">
        <v>173.99870000000001</v>
      </c>
      <c r="M279" s="63" t="s">
        <v>98</v>
      </c>
      <c r="O279" s="13"/>
      <c r="P279" s="13"/>
      <c r="Q279" s="13"/>
      <c r="R279" s="14"/>
      <c r="S279" s="11"/>
      <c r="T279" s="11"/>
      <c r="U279" s="11"/>
    </row>
    <row r="280" spans="1:21" s="12" customFormat="1" ht="13.5" customHeight="1">
      <c r="A280" s="58" t="s">
        <v>356</v>
      </c>
      <c r="B280" s="59">
        <v>1.6944999999999999</v>
      </c>
      <c r="C280" s="60">
        <v>76970.058999999994</v>
      </c>
      <c r="D280" s="61">
        <v>42761.054100000001</v>
      </c>
      <c r="E280" s="61">
        <v>56489.506699999998</v>
      </c>
      <c r="F280" s="66">
        <v>109367.4745</v>
      </c>
      <c r="G280" s="55">
        <v>135724.9461</v>
      </c>
      <c r="H280" s="55">
        <v>85727.638800000001</v>
      </c>
      <c r="I280" s="62">
        <v>11.32</v>
      </c>
      <c r="J280" s="62">
        <v>3.02</v>
      </c>
      <c r="K280" s="62">
        <v>10.38</v>
      </c>
      <c r="L280" s="62">
        <v>173.59780000000001</v>
      </c>
      <c r="M280" s="63" t="s">
        <v>98</v>
      </c>
      <c r="O280" s="13"/>
      <c r="P280" s="13"/>
      <c r="Q280" s="13"/>
      <c r="R280" s="14"/>
      <c r="S280" s="11"/>
      <c r="T280" s="11"/>
      <c r="U280" s="11"/>
    </row>
    <row r="281" spans="1:21" s="12" customFormat="1" ht="13.5" customHeight="1">
      <c r="A281" s="58" t="s">
        <v>357</v>
      </c>
      <c r="B281" s="59">
        <v>13.8588</v>
      </c>
      <c r="C281" s="60">
        <v>73589.458199999994</v>
      </c>
      <c r="D281" s="61">
        <v>43179.836000000003</v>
      </c>
      <c r="E281" s="61">
        <v>55037.881699999998</v>
      </c>
      <c r="F281" s="66">
        <v>98955.384300000005</v>
      </c>
      <c r="G281" s="55">
        <v>130986.694</v>
      </c>
      <c r="H281" s="55">
        <v>82082.080900000001</v>
      </c>
      <c r="I281" s="62">
        <v>11.97</v>
      </c>
      <c r="J281" s="62">
        <v>3.61</v>
      </c>
      <c r="K281" s="62">
        <v>10.76</v>
      </c>
      <c r="L281" s="62">
        <v>174.36070000000001</v>
      </c>
      <c r="M281" s="63" t="s">
        <v>98</v>
      </c>
      <c r="O281" s="13"/>
      <c r="P281" s="13"/>
      <c r="Q281" s="13"/>
      <c r="R281" s="14"/>
      <c r="S281" s="11"/>
      <c r="T281" s="11"/>
      <c r="U281" s="11"/>
    </row>
    <row r="282" spans="1:21" s="12" customFormat="1" ht="13.5" customHeight="1">
      <c r="A282" s="58" t="s">
        <v>358</v>
      </c>
      <c r="B282" s="59">
        <v>3.2042999999999999</v>
      </c>
      <c r="C282" s="60">
        <v>83598.710999999996</v>
      </c>
      <c r="D282" s="61">
        <v>46499.623899999999</v>
      </c>
      <c r="E282" s="61">
        <v>60767.510499999997</v>
      </c>
      <c r="F282" s="66">
        <v>113474.52740000001</v>
      </c>
      <c r="G282" s="55">
        <v>142494.3052</v>
      </c>
      <c r="H282" s="55">
        <v>90715.621599999999</v>
      </c>
      <c r="I282" s="62">
        <v>13.96</v>
      </c>
      <c r="J282" s="62">
        <v>3.05</v>
      </c>
      <c r="K282" s="62">
        <v>9.94</v>
      </c>
      <c r="L282" s="62">
        <v>173.9024</v>
      </c>
      <c r="M282" s="63" t="s">
        <v>98</v>
      </c>
      <c r="O282" s="13"/>
      <c r="P282" s="13"/>
      <c r="Q282" s="13"/>
      <c r="R282" s="14"/>
      <c r="S282" s="11"/>
      <c r="T282" s="11"/>
      <c r="U282" s="11"/>
    </row>
    <row r="283" spans="1:21" s="12" customFormat="1" ht="13.5" customHeight="1">
      <c r="A283" s="58" t="s">
        <v>359</v>
      </c>
      <c r="B283" s="59">
        <v>2.6021000000000001</v>
      </c>
      <c r="C283" s="60">
        <v>82224.231100000005</v>
      </c>
      <c r="D283" s="61">
        <v>53543.1754</v>
      </c>
      <c r="E283" s="61">
        <v>64622.623399999997</v>
      </c>
      <c r="F283" s="66">
        <v>107814.1804</v>
      </c>
      <c r="G283" s="55">
        <v>143378.6881</v>
      </c>
      <c r="H283" s="55">
        <v>91920.092999999993</v>
      </c>
      <c r="I283" s="62">
        <v>11.02</v>
      </c>
      <c r="J283" s="62">
        <v>2.12</v>
      </c>
      <c r="K283" s="62">
        <v>10.35</v>
      </c>
      <c r="L283" s="62">
        <v>173.17410000000001</v>
      </c>
      <c r="M283" s="63" t="s">
        <v>98</v>
      </c>
      <c r="O283" s="13"/>
      <c r="P283" s="13"/>
      <c r="Q283" s="13"/>
      <c r="R283" s="14"/>
      <c r="S283" s="11"/>
      <c r="T283" s="11"/>
      <c r="U283" s="11"/>
    </row>
    <row r="284" spans="1:21" s="12" customFormat="1" ht="13.5" customHeight="1">
      <c r="A284" s="58" t="s">
        <v>360</v>
      </c>
      <c r="B284" s="59">
        <v>3.0335000000000001</v>
      </c>
      <c r="C284" s="60">
        <v>44099.368399999999</v>
      </c>
      <c r="D284" s="61">
        <v>26212.375</v>
      </c>
      <c r="E284" s="61">
        <v>32147.739799999999</v>
      </c>
      <c r="F284" s="66">
        <v>60328.404799999997</v>
      </c>
      <c r="G284" s="55">
        <v>74703.548200000005</v>
      </c>
      <c r="H284" s="55">
        <v>48722.272599999997</v>
      </c>
      <c r="I284" s="62">
        <v>8.23</v>
      </c>
      <c r="J284" s="62">
        <v>0.49</v>
      </c>
      <c r="K284" s="62">
        <v>9.43</v>
      </c>
      <c r="L284" s="62">
        <v>172.73150000000001</v>
      </c>
      <c r="M284" s="63" t="s">
        <v>92</v>
      </c>
      <c r="O284" s="13"/>
      <c r="P284" s="13"/>
      <c r="Q284" s="13"/>
      <c r="R284" s="14"/>
      <c r="S284" s="11"/>
      <c r="T284" s="11"/>
      <c r="U284" s="11"/>
    </row>
    <row r="285" spans="1:21" s="12" customFormat="1" ht="13.5" customHeight="1">
      <c r="A285" s="52" t="s">
        <v>361</v>
      </c>
      <c r="B285" s="53">
        <v>2.1654</v>
      </c>
      <c r="C285" s="54">
        <v>42815.048499999997</v>
      </c>
      <c r="D285" s="55">
        <v>26079.387500000001</v>
      </c>
      <c r="E285" s="55">
        <v>30622.025099999999</v>
      </c>
      <c r="F285" s="66">
        <v>55699.517500000002</v>
      </c>
      <c r="G285" s="55">
        <v>69508.795700000002</v>
      </c>
      <c r="H285" s="55">
        <v>45781.465499999998</v>
      </c>
      <c r="I285" s="56">
        <v>5.87</v>
      </c>
      <c r="J285" s="56">
        <v>0.65</v>
      </c>
      <c r="K285" s="56">
        <v>10.54</v>
      </c>
      <c r="L285" s="56">
        <v>173.5462</v>
      </c>
      <c r="M285" s="57" t="s">
        <v>96</v>
      </c>
      <c r="O285" s="13"/>
      <c r="P285" s="13"/>
      <c r="Q285" s="13"/>
      <c r="R285" s="14"/>
      <c r="S285" s="11"/>
      <c r="T285" s="11"/>
      <c r="U285" s="11"/>
    </row>
    <row r="286" spans="1:21" s="12" customFormat="1" ht="13.5" customHeight="1">
      <c r="A286" s="58" t="s">
        <v>362</v>
      </c>
      <c r="B286" s="59">
        <v>4.0949</v>
      </c>
      <c r="C286" s="60">
        <v>76403.961899999995</v>
      </c>
      <c r="D286" s="61">
        <v>39598.770199999999</v>
      </c>
      <c r="E286" s="61">
        <v>55776.321000000004</v>
      </c>
      <c r="F286" s="66">
        <v>101525.4507</v>
      </c>
      <c r="G286" s="55">
        <v>129343.56909999999</v>
      </c>
      <c r="H286" s="55">
        <v>85084.482799999998</v>
      </c>
      <c r="I286" s="62">
        <v>15.89</v>
      </c>
      <c r="J286" s="62">
        <v>0.4</v>
      </c>
      <c r="K286" s="62">
        <v>10.72</v>
      </c>
      <c r="L286" s="62">
        <v>171.7775</v>
      </c>
      <c r="M286" s="63" t="s">
        <v>98</v>
      </c>
      <c r="O286" s="13"/>
      <c r="P286" s="13"/>
      <c r="Q286" s="13"/>
      <c r="R286" s="14"/>
      <c r="S286" s="11"/>
      <c r="T286" s="11"/>
      <c r="U286" s="11"/>
    </row>
    <row r="287" spans="1:21" s="12" customFormat="1" ht="13.5" customHeight="1">
      <c r="A287" s="52" t="s">
        <v>363</v>
      </c>
      <c r="B287" s="53">
        <v>3.331</v>
      </c>
      <c r="C287" s="54">
        <v>78311.837400000004</v>
      </c>
      <c r="D287" s="55">
        <v>43258.150600000001</v>
      </c>
      <c r="E287" s="55">
        <v>59446.143100000001</v>
      </c>
      <c r="F287" s="66">
        <v>101585.7787</v>
      </c>
      <c r="G287" s="55">
        <v>134712.1629</v>
      </c>
      <c r="H287" s="55">
        <v>87920.893299999996</v>
      </c>
      <c r="I287" s="56">
        <v>16.059999999999999</v>
      </c>
      <c r="J287" s="56">
        <v>0.4</v>
      </c>
      <c r="K287" s="56">
        <v>11</v>
      </c>
      <c r="L287" s="56">
        <v>171.1934</v>
      </c>
      <c r="M287" s="57" t="s">
        <v>98</v>
      </c>
      <c r="O287" s="13"/>
      <c r="P287" s="13"/>
      <c r="Q287" s="13"/>
      <c r="R287" s="14"/>
      <c r="S287" s="11"/>
      <c r="T287" s="11"/>
      <c r="U287" s="11"/>
    </row>
    <row r="288" spans="1:21" s="12" customFormat="1" ht="13.5" customHeight="1">
      <c r="A288" s="58" t="s">
        <v>364</v>
      </c>
      <c r="B288" s="59">
        <v>0.18509999999999999</v>
      </c>
      <c r="C288" s="60">
        <v>43975.177900000002</v>
      </c>
      <c r="D288" s="61">
        <v>30814.768499999998</v>
      </c>
      <c r="E288" s="61">
        <v>37480.710299999999</v>
      </c>
      <c r="F288" s="66">
        <v>57250.187700000002</v>
      </c>
      <c r="G288" s="55">
        <v>69061.691200000001</v>
      </c>
      <c r="H288" s="55">
        <v>48403.998399999997</v>
      </c>
      <c r="I288" s="62">
        <v>18.809999999999999</v>
      </c>
      <c r="J288" s="62">
        <v>0.7</v>
      </c>
      <c r="K288" s="62">
        <v>11.2</v>
      </c>
      <c r="L288" s="62">
        <v>173.87200000000001</v>
      </c>
      <c r="M288" s="63" t="s">
        <v>98</v>
      </c>
      <c r="O288" s="13"/>
      <c r="P288" s="13"/>
      <c r="Q288" s="13"/>
      <c r="R288" s="14"/>
      <c r="S288" s="11"/>
      <c r="T288" s="11"/>
      <c r="U288" s="11"/>
    </row>
    <row r="289" spans="1:21" s="12" customFormat="1" ht="13.5" customHeight="1">
      <c r="A289" s="52" t="s">
        <v>365</v>
      </c>
      <c r="B289" s="53">
        <v>0.12590000000000001</v>
      </c>
      <c r="C289" s="54">
        <v>48484.342299999997</v>
      </c>
      <c r="D289" s="55">
        <v>37469.303800000002</v>
      </c>
      <c r="E289" s="55">
        <v>40639.544399999999</v>
      </c>
      <c r="F289" s="66">
        <v>61405.356</v>
      </c>
      <c r="G289" s="55">
        <v>71267.767200000002</v>
      </c>
      <c r="H289" s="55">
        <v>52118.068899999998</v>
      </c>
      <c r="I289" s="56">
        <v>17.420000000000002</v>
      </c>
      <c r="J289" s="56">
        <v>0.63</v>
      </c>
      <c r="K289" s="56">
        <v>11.56</v>
      </c>
      <c r="L289" s="56">
        <v>173.02799999999999</v>
      </c>
      <c r="M289" s="57" t="s">
        <v>98</v>
      </c>
      <c r="O289" s="13"/>
      <c r="P289" s="13"/>
      <c r="Q289" s="13"/>
      <c r="R289" s="14"/>
      <c r="S289" s="11"/>
      <c r="T289" s="11"/>
      <c r="U289" s="11"/>
    </row>
    <row r="290" spans="1:21" s="12" customFormat="1" ht="13.5" customHeight="1">
      <c r="A290" s="58" t="s">
        <v>366</v>
      </c>
      <c r="B290" s="59">
        <v>0.52780000000000005</v>
      </c>
      <c r="C290" s="60">
        <v>42081.135399999999</v>
      </c>
      <c r="D290" s="61">
        <v>32388.59</v>
      </c>
      <c r="E290" s="61">
        <v>35416.256600000001</v>
      </c>
      <c r="F290" s="66">
        <v>50175.333700000003</v>
      </c>
      <c r="G290" s="55">
        <v>57626.267999999996</v>
      </c>
      <c r="H290" s="55">
        <v>44163.544900000001</v>
      </c>
      <c r="I290" s="62">
        <v>19.07</v>
      </c>
      <c r="J290" s="62">
        <v>1.97</v>
      </c>
      <c r="K290" s="62">
        <v>10.46</v>
      </c>
      <c r="L290" s="62">
        <v>174.58840000000001</v>
      </c>
      <c r="M290" s="63" t="s">
        <v>98</v>
      </c>
      <c r="O290" s="13"/>
      <c r="P290" s="13"/>
      <c r="Q290" s="13"/>
      <c r="R290" s="14"/>
      <c r="S290" s="11"/>
      <c r="T290" s="11"/>
      <c r="U290" s="11"/>
    </row>
    <row r="291" spans="1:21" s="12" customFormat="1" ht="13.5" customHeight="1">
      <c r="A291" s="58" t="s">
        <v>367</v>
      </c>
      <c r="B291" s="59">
        <v>4.9828999999999999</v>
      </c>
      <c r="C291" s="60">
        <v>68633.342799999999</v>
      </c>
      <c r="D291" s="61">
        <v>43032.154999999999</v>
      </c>
      <c r="E291" s="61">
        <v>52580.2307</v>
      </c>
      <c r="F291" s="66">
        <v>87414.711200000005</v>
      </c>
      <c r="G291" s="55">
        <v>113515.9476</v>
      </c>
      <c r="H291" s="55">
        <v>77648.734899999996</v>
      </c>
      <c r="I291" s="62">
        <v>18.34</v>
      </c>
      <c r="J291" s="62">
        <v>0.68</v>
      </c>
      <c r="K291" s="62">
        <v>10.47</v>
      </c>
      <c r="L291" s="62">
        <v>172.024</v>
      </c>
      <c r="M291" s="63" t="s">
        <v>98</v>
      </c>
      <c r="O291" s="13"/>
      <c r="P291" s="13"/>
      <c r="Q291" s="13"/>
      <c r="R291" s="14"/>
      <c r="S291" s="11"/>
      <c r="T291" s="11"/>
      <c r="U291" s="11"/>
    </row>
    <row r="292" spans="1:21" s="12" customFormat="1" ht="13.5" customHeight="1">
      <c r="A292" s="52" t="s">
        <v>368</v>
      </c>
      <c r="B292" s="53">
        <v>0.16500000000000001</v>
      </c>
      <c r="C292" s="54">
        <v>72489.554399999994</v>
      </c>
      <c r="D292" s="55">
        <v>50274.390700000004</v>
      </c>
      <c r="E292" s="55">
        <v>57261.957000000002</v>
      </c>
      <c r="F292" s="66">
        <v>104741.0193</v>
      </c>
      <c r="G292" s="55">
        <v>141464.473</v>
      </c>
      <c r="H292" s="55">
        <v>88404.315700000006</v>
      </c>
      <c r="I292" s="56">
        <v>19.010000000000002</v>
      </c>
      <c r="J292" s="56">
        <v>0.69</v>
      </c>
      <c r="K292" s="56">
        <v>10.14</v>
      </c>
      <c r="L292" s="56">
        <v>168.49189999999999</v>
      </c>
      <c r="M292" s="57" t="s">
        <v>98</v>
      </c>
      <c r="O292" s="13"/>
      <c r="P292" s="13"/>
      <c r="Q292" s="13"/>
      <c r="R292" s="14"/>
      <c r="S292" s="11"/>
      <c r="T292" s="11"/>
      <c r="U292" s="11"/>
    </row>
    <row r="293" spans="1:21" s="12" customFormat="1" ht="13.5" customHeight="1">
      <c r="A293" s="52" t="s">
        <v>369</v>
      </c>
      <c r="B293" s="53">
        <v>4.7915000000000001</v>
      </c>
      <c r="C293" s="54">
        <v>68438.509600000005</v>
      </c>
      <c r="D293" s="55">
        <v>42920.851799999997</v>
      </c>
      <c r="E293" s="55">
        <v>52305.0458</v>
      </c>
      <c r="F293" s="66">
        <v>86726.707500000004</v>
      </c>
      <c r="G293" s="55">
        <v>112915.711</v>
      </c>
      <c r="H293" s="55">
        <v>77142.581600000005</v>
      </c>
      <c r="I293" s="56">
        <v>18.32</v>
      </c>
      <c r="J293" s="56">
        <v>0.69</v>
      </c>
      <c r="K293" s="56">
        <v>10.49</v>
      </c>
      <c r="L293" s="56">
        <v>172.0985</v>
      </c>
      <c r="M293" s="57" t="s">
        <v>98</v>
      </c>
      <c r="O293" s="13"/>
      <c r="P293" s="13"/>
      <c r="Q293" s="13"/>
      <c r="R293" s="14"/>
      <c r="S293" s="11"/>
      <c r="T293" s="11"/>
      <c r="U293" s="11"/>
    </row>
    <row r="294" spans="1:21" s="12" customFormat="1" ht="13.5" customHeight="1">
      <c r="A294" s="58" t="s">
        <v>370</v>
      </c>
      <c r="B294" s="59">
        <v>0.38540000000000002</v>
      </c>
      <c r="C294" s="60">
        <v>51804.855000000003</v>
      </c>
      <c r="D294" s="61">
        <v>37503.373299999999</v>
      </c>
      <c r="E294" s="61">
        <v>43044.6636</v>
      </c>
      <c r="F294" s="66">
        <v>61982.995999999999</v>
      </c>
      <c r="G294" s="55">
        <v>84725.2736</v>
      </c>
      <c r="H294" s="55">
        <v>57705.428200000002</v>
      </c>
      <c r="I294" s="62">
        <v>17.63</v>
      </c>
      <c r="J294" s="62">
        <v>0.5</v>
      </c>
      <c r="K294" s="62">
        <v>10.82</v>
      </c>
      <c r="L294" s="62">
        <v>174.5411</v>
      </c>
      <c r="M294" s="63" t="s">
        <v>98</v>
      </c>
      <c r="O294" s="13"/>
      <c r="P294" s="13"/>
      <c r="Q294" s="13"/>
      <c r="R294" s="14"/>
      <c r="S294" s="11"/>
      <c r="T294" s="11"/>
      <c r="U294" s="11"/>
    </row>
    <row r="295" spans="1:21" s="12" customFormat="1" ht="13.5" customHeight="1">
      <c r="A295" s="52" t="s">
        <v>1233</v>
      </c>
      <c r="B295" s="53">
        <v>0.11020000000000001</v>
      </c>
      <c r="C295" s="54">
        <v>59117.351699999999</v>
      </c>
      <c r="D295" s="55">
        <v>43448.2808</v>
      </c>
      <c r="E295" s="55">
        <v>49309.951300000001</v>
      </c>
      <c r="F295" s="66">
        <v>81399.666100000002</v>
      </c>
      <c r="G295" s="55">
        <v>105224.98050000001</v>
      </c>
      <c r="H295" s="55">
        <v>68313.063299999994</v>
      </c>
      <c r="I295" s="56">
        <v>8.64</v>
      </c>
      <c r="J295" s="56">
        <v>1.05</v>
      </c>
      <c r="K295" s="56">
        <v>10.52</v>
      </c>
      <c r="L295" s="56">
        <v>174.7449</v>
      </c>
      <c r="M295" s="57" t="s">
        <v>144</v>
      </c>
      <c r="O295" s="13"/>
      <c r="P295" s="13"/>
      <c r="Q295" s="13"/>
      <c r="R295" s="14"/>
      <c r="S295" s="11"/>
      <c r="T295" s="11"/>
      <c r="U295" s="11"/>
    </row>
    <row r="296" spans="1:21" s="12" customFormat="1" ht="13.5" customHeight="1">
      <c r="A296" s="52" t="s">
        <v>371</v>
      </c>
      <c r="B296" s="53">
        <v>0.1288</v>
      </c>
      <c r="C296" s="54">
        <v>45657.4928</v>
      </c>
      <c r="D296" s="55">
        <v>36078.818700000003</v>
      </c>
      <c r="E296" s="55">
        <v>40227.494100000004</v>
      </c>
      <c r="F296" s="66">
        <v>57126.372199999998</v>
      </c>
      <c r="G296" s="55">
        <v>69352.550900000002</v>
      </c>
      <c r="H296" s="55">
        <v>51142.124300000003</v>
      </c>
      <c r="I296" s="56">
        <v>24.52</v>
      </c>
      <c r="J296" s="56">
        <v>0.25</v>
      </c>
      <c r="K296" s="56">
        <v>10.130000000000001</v>
      </c>
      <c r="L296" s="56">
        <v>174.67259999999999</v>
      </c>
      <c r="M296" s="57" t="s">
        <v>98</v>
      </c>
      <c r="O296" s="13"/>
      <c r="P296" s="13"/>
      <c r="Q296" s="13"/>
      <c r="R296" s="14"/>
      <c r="S296" s="11"/>
      <c r="T296" s="11"/>
      <c r="U296" s="11"/>
    </row>
    <row r="297" spans="1:21" s="12" customFormat="1" ht="13.5" customHeight="1">
      <c r="A297" s="58" t="s">
        <v>372</v>
      </c>
      <c r="B297" s="59">
        <v>0.46139999999999998</v>
      </c>
      <c r="C297" s="60">
        <v>48378.911800000002</v>
      </c>
      <c r="D297" s="61">
        <v>36931.67</v>
      </c>
      <c r="E297" s="61">
        <v>41150.505100000002</v>
      </c>
      <c r="F297" s="66">
        <v>60971.594799999999</v>
      </c>
      <c r="G297" s="55">
        <v>77653.547699999996</v>
      </c>
      <c r="H297" s="55">
        <v>53659.235099999998</v>
      </c>
      <c r="I297" s="62">
        <v>9.5399999999999991</v>
      </c>
      <c r="J297" s="62">
        <v>1.64</v>
      </c>
      <c r="K297" s="62">
        <v>10.53</v>
      </c>
      <c r="L297" s="62">
        <v>174.70359999999999</v>
      </c>
      <c r="M297" s="63" t="s">
        <v>98</v>
      </c>
      <c r="O297" s="13"/>
      <c r="P297" s="13"/>
      <c r="Q297" s="13"/>
      <c r="R297" s="14"/>
      <c r="S297" s="11"/>
      <c r="T297" s="11"/>
      <c r="U297" s="11"/>
    </row>
    <row r="298" spans="1:21" s="12" customFormat="1" ht="13.5" customHeight="1">
      <c r="A298" s="58" t="s">
        <v>373</v>
      </c>
      <c r="B298" s="59">
        <v>0.63859999999999995</v>
      </c>
      <c r="C298" s="60">
        <v>48700.307999999997</v>
      </c>
      <c r="D298" s="61">
        <v>28336.171600000001</v>
      </c>
      <c r="E298" s="61">
        <v>39009.905899999998</v>
      </c>
      <c r="F298" s="66">
        <v>62950.286999999997</v>
      </c>
      <c r="G298" s="55">
        <v>77805.460800000001</v>
      </c>
      <c r="H298" s="55">
        <v>53054.949099999998</v>
      </c>
      <c r="I298" s="62">
        <v>8.94</v>
      </c>
      <c r="J298" s="62">
        <v>1.8</v>
      </c>
      <c r="K298" s="62">
        <v>11.59</v>
      </c>
      <c r="L298" s="62">
        <v>174.10560000000001</v>
      </c>
      <c r="M298" s="63" t="s">
        <v>92</v>
      </c>
      <c r="O298" s="13"/>
      <c r="P298" s="13"/>
      <c r="Q298" s="13"/>
      <c r="R298" s="14"/>
      <c r="S298" s="11"/>
      <c r="T298" s="11"/>
      <c r="U298" s="11"/>
    </row>
    <row r="299" spans="1:21" s="12" customFormat="1" ht="13.5" customHeight="1">
      <c r="A299" s="52" t="s">
        <v>1068</v>
      </c>
      <c r="B299" s="53">
        <v>0.10829999999999999</v>
      </c>
      <c r="C299" s="54">
        <v>51073.551099999997</v>
      </c>
      <c r="D299" s="55">
        <v>40802.688600000001</v>
      </c>
      <c r="E299" s="55">
        <v>47043.493999999999</v>
      </c>
      <c r="F299" s="66">
        <v>60273.326200000003</v>
      </c>
      <c r="G299" s="55">
        <v>72212.020999999993</v>
      </c>
      <c r="H299" s="55">
        <v>55406.739099999999</v>
      </c>
      <c r="I299" s="56">
        <v>5.61</v>
      </c>
      <c r="J299" s="56">
        <v>2.92</v>
      </c>
      <c r="K299" s="56">
        <v>13.19</v>
      </c>
      <c r="L299" s="56">
        <v>176.07759999999999</v>
      </c>
      <c r="M299" s="57" t="s">
        <v>98</v>
      </c>
      <c r="O299" s="13"/>
      <c r="P299" s="13"/>
      <c r="Q299" s="13"/>
      <c r="R299" s="14"/>
      <c r="S299" s="11"/>
      <c r="T299" s="11"/>
      <c r="U299" s="11"/>
    </row>
    <row r="300" spans="1:21" s="12" customFormat="1" ht="13.5" customHeight="1">
      <c r="A300" s="58" t="s">
        <v>375</v>
      </c>
      <c r="B300" s="59">
        <v>2.8931</v>
      </c>
      <c r="C300" s="60">
        <v>43701.465199999999</v>
      </c>
      <c r="D300" s="61">
        <v>32390.289199999999</v>
      </c>
      <c r="E300" s="61">
        <v>36875.755299999997</v>
      </c>
      <c r="F300" s="66">
        <v>48816.14</v>
      </c>
      <c r="G300" s="55">
        <v>57170.648099999999</v>
      </c>
      <c r="H300" s="55">
        <v>44171.677799999998</v>
      </c>
      <c r="I300" s="62">
        <v>15.65</v>
      </c>
      <c r="J300" s="62">
        <v>1.03</v>
      </c>
      <c r="K300" s="62">
        <v>11.63</v>
      </c>
      <c r="L300" s="62">
        <v>173.50229999999999</v>
      </c>
      <c r="M300" s="63" t="s">
        <v>98</v>
      </c>
      <c r="O300" s="13"/>
      <c r="P300" s="13"/>
      <c r="Q300" s="13"/>
      <c r="R300" s="14"/>
      <c r="S300" s="11"/>
      <c r="T300" s="11"/>
      <c r="U300" s="11"/>
    </row>
    <row r="301" spans="1:21" s="12" customFormat="1" ht="13.5" customHeight="1">
      <c r="A301" s="52" t="s">
        <v>377</v>
      </c>
      <c r="B301" s="53">
        <v>0.2157</v>
      </c>
      <c r="C301" s="54">
        <v>43213.079899999997</v>
      </c>
      <c r="D301" s="55">
        <v>30858.729299999999</v>
      </c>
      <c r="E301" s="55">
        <v>37321.481500000002</v>
      </c>
      <c r="F301" s="66">
        <v>52252.095000000001</v>
      </c>
      <c r="G301" s="55">
        <v>60725.6774</v>
      </c>
      <c r="H301" s="55">
        <v>44707.090199999999</v>
      </c>
      <c r="I301" s="56">
        <v>13.73</v>
      </c>
      <c r="J301" s="56">
        <v>2.74</v>
      </c>
      <c r="K301" s="56">
        <v>11.39</v>
      </c>
      <c r="L301" s="56">
        <v>174.99170000000001</v>
      </c>
      <c r="M301" s="57" t="s">
        <v>98</v>
      </c>
      <c r="O301" s="13"/>
      <c r="P301" s="13"/>
      <c r="Q301" s="13"/>
      <c r="R301" s="14"/>
      <c r="S301" s="11"/>
      <c r="T301" s="11"/>
      <c r="U301" s="11"/>
    </row>
    <row r="302" spans="1:21" s="12" customFormat="1" ht="13.5" customHeight="1">
      <c r="A302" s="52" t="s">
        <v>378</v>
      </c>
      <c r="B302" s="53">
        <v>0.16550000000000001</v>
      </c>
      <c r="C302" s="54">
        <v>39960.529799999997</v>
      </c>
      <c r="D302" s="55">
        <v>34934.724399999999</v>
      </c>
      <c r="E302" s="55">
        <v>35231.584900000002</v>
      </c>
      <c r="F302" s="66">
        <v>44860.771000000001</v>
      </c>
      <c r="G302" s="55">
        <v>50881.7742</v>
      </c>
      <c r="H302" s="55">
        <v>41344.159399999997</v>
      </c>
      <c r="I302" s="56">
        <v>17.62</v>
      </c>
      <c r="J302" s="56">
        <v>3.49</v>
      </c>
      <c r="K302" s="56">
        <v>11.64</v>
      </c>
      <c r="L302" s="56">
        <v>173.31489999999999</v>
      </c>
      <c r="M302" s="57" t="s">
        <v>92</v>
      </c>
      <c r="O302" s="13"/>
      <c r="P302" s="13"/>
      <c r="Q302" s="13"/>
      <c r="R302" s="14"/>
      <c r="S302" s="11"/>
      <c r="T302" s="11"/>
      <c r="U302" s="11"/>
    </row>
    <row r="303" spans="1:21" s="12" customFormat="1" ht="13.5" customHeight="1">
      <c r="A303" s="58" t="s">
        <v>380</v>
      </c>
      <c r="B303" s="59">
        <v>1.9910000000000001</v>
      </c>
      <c r="C303" s="60">
        <v>26177.582699999999</v>
      </c>
      <c r="D303" s="61">
        <v>20916.272499999999</v>
      </c>
      <c r="E303" s="61">
        <v>23560.870500000001</v>
      </c>
      <c r="F303" s="66">
        <v>32445.078399999999</v>
      </c>
      <c r="G303" s="55">
        <v>44670.6368</v>
      </c>
      <c r="H303" s="55">
        <v>30114.582999999999</v>
      </c>
      <c r="I303" s="62">
        <v>9.1300000000000008</v>
      </c>
      <c r="J303" s="62">
        <v>4.1399999999999997</v>
      </c>
      <c r="K303" s="62">
        <v>10.15</v>
      </c>
      <c r="L303" s="62">
        <v>173.99700000000001</v>
      </c>
      <c r="M303" s="63" t="s">
        <v>98</v>
      </c>
      <c r="O303" s="13"/>
      <c r="P303" s="13"/>
      <c r="Q303" s="13"/>
      <c r="R303" s="14"/>
      <c r="S303" s="11"/>
      <c r="T303" s="11"/>
      <c r="U303" s="11"/>
    </row>
    <row r="304" spans="1:21" s="12" customFormat="1" ht="13.5" customHeight="1">
      <c r="A304" s="58" t="s">
        <v>381</v>
      </c>
      <c r="B304" s="59">
        <v>3.5030000000000001</v>
      </c>
      <c r="C304" s="60">
        <v>50316.944000000003</v>
      </c>
      <c r="D304" s="61">
        <v>33324.775399999999</v>
      </c>
      <c r="E304" s="61">
        <v>40438.6204</v>
      </c>
      <c r="F304" s="66">
        <v>62004.848599999998</v>
      </c>
      <c r="G304" s="55">
        <v>85463.803700000004</v>
      </c>
      <c r="H304" s="55">
        <v>57189.334699999999</v>
      </c>
      <c r="I304" s="62">
        <v>11.4</v>
      </c>
      <c r="J304" s="62">
        <v>4.09</v>
      </c>
      <c r="K304" s="62">
        <v>10.47</v>
      </c>
      <c r="L304" s="62">
        <v>175.07849999999999</v>
      </c>
      <c r="M304" s="63" t="s">
        <v>98</v>
      </c>
      <c r="O304" s="13"/>
      <c r="P304" s="13"/>
      <c r="Q304" s="13"/>
      <c r="R304" s="14"/>
      <c r="S304" s="11"/>
      <c r="T304" s="11"/>
      <c r="U304" s="11"/>
    </row>
    <row r="305" spans="1:21" s="12" customFormat="1" ht="13.5" customHeight="1">
      <c r="A305" s="52" t="s">
        <v>382</v>
      </c>
      <c r="B305" s="53">
        <v>0.93779999999999997</v>
      </c>
      <c r="C305" s="54">
        <v>58890.591200000003</v>
      </c>
      <c r="D305" s="55">
        <v>35633.768199999999</v>
      </c>
      <c r="E305" s="55">
        <v>46851.279600000002</v>
      </c>
      <c r="F305" s="66">
        <v>80483.223400000003</v>
      </c>
      <c r="G305" s="55">
        <v>96501.136100000003</v>
      </c>
      <c r="H305" s="55">
        <v>69293.663700000005</v>
      </c>
      <c r="I305" s="56">
        <v>12</v>
      </c>
      <c r="J305" s="56">
        <v>5.31</v>
      </c>
      <c r="K305" s="56">
        <v>9.9700000000000006</v>
      </c>
      <c r="L305" s="56">
        <v>175.13910000000001</v>
      </c>
      <c r="M305" s="57" t="s">
        <v>98</v>
      </c>
      <c r="O305" s="13"/>
      <c r="P305" s="13"/>
      <c r="Q305" s="13"/>
      <c r="R305" s="14"/>
      <c r="S305" s="11"/>
      <c r="T305" s="11"/>
      <c r="U305" s="11"/>
    </row>
    <row r="306" spans="1:21" s="12" customFormat="1" ht="13.5" customHeight="1">
      <c r="A306" s="52" t="s">
        <v>383</v>
      </c>
      <c r="B306" s="53">
        <v>1.9569000000000001</v>
      </c>
      <c r="C306" s="54">
        <v>48309.892200000002</v>
      </c>
      <c r="D306" s="55">
        <v>33231.915000000001</v>
      </c>
      <c r="E306" s="55">
        <v>40126.596700000002</v>
      </c>
      <c r="F306" s="66">
        <v>58673.294300000001</v>
      </c>
      <c r="G306" s="55">
        <v>69513.4277</v>
      </c>
      <c r="H306" s="55">
        <v>50949.2284</v>
      </c>
      <c r="I306" s="56">
        <v>11.51</v>
      </c>
      <c r="J306" s="56">
        <v>3.85</v>
      </c>
      <c r="K306" s="56">
        <v>10.87</v>
      </c>
      <c r="L306" s="56">
        <v>174.75380000000001</v>
      </c>
      <c r="M306" s="57" t="s">
        <v>98</v>
      </c>
      <c r="O306" s="13"/>
      <c r="P306" s="13"/>
      <c r="Q306" s="13"/>
      <c r="R306" s="14"/>
      <c r="S306" s="11"/>
      <c r="T306" s="11"/>
      <c r="U306" s="11"/>
    </row>
    <row r="307" spans="1:21" s="12" customFormat="1" ht="13.5" customHeight="1">
      <c r="A307" s="58" t="s">
        <v>1073</v>
      </c>
      <c r="B307" s="59">
        <v>0.87519999999999998</v>
      </c>
      <c r="C307" s="60">
        <v>40754.749799999998</v>
      </c>
      <c r="D307" s="61">
        <v>19314.986400000002</v>
      </c>
      <c r="E307" s="61">
        <v>34660.531600000002</v>
      </c>
      <c r="F307" s="66">
        <v>51684.9015</v>
      </c>
      <c r="G307" s="55">
        <v>69155.619099999996</v>
      </c>
      <c r="H307" s="55">
        <v>45071.142599999999</v>
      </c>
      <c r="I307" s="62">
        <v>11.49</v>
      </c>
      <c r="J307" s="62">
        <v>1</v>
      </c>
      <c r="K307" s="62">
        <v>10.7</v>
      </c>
      <c r="L307" s="62">
        <v>173.38210000000001</v>
      </c>
      <c r="M307" s="63" t="s">
        <v>92</v>
      </c>
      <c r="O307" s="13"/>
      <c r="P307" s="13"/>
      <c r="Q307" s="13"/>
      <c r="R307" s="14"/>
      <c r="S307" s="11"/>
      <c r="T307" s="11"/>
      <c r="U307" s="11"/>
    </row>
    <row r="308" spans="1:21" s="12" customFormat="1" ht="13.5" customHeight="1">
      <c r="A308" s="52" t="s">
        <v>385</v>
      </c>
      <c r="B308" s="53">
        <v>0.57479999999999998</v>
      </c>
      <c r="C308" s="54">
        <v>41009.008199999997</v>
      </c>
      <c r="D308" s="55">
        <v>19314.986400000002</v>
      </c>
      <c r="E308" s="55">
        <v>29599.216100000001</v>
      </c>
      <c r="F308" s="66">
        <v>51868.151899999997</v>
      </c>
      <c r="G308" s="55">
        <v>69478.841</v>
      </c>
      <c r="H308" s="55">
        <v>45006.291299999997</v>
      </c>
      <c r="I308" s="56">
        <v>13.19</v>
      </c>
      <c r="J308" s="56">
        <v>1.1000000000000001</v>
      </c>
      <c r="K308" s="56">
        <v>10.48</v>
      </c>
      <c r="L308" s="56">
        <v>172.6875</v>
      </c>
      <c r="M308" s="57" t="s">
        <v>92</v>
      </c>
      <c r="O308" s="13"/>
      <c r="P308" s="13"/>
      <c r="Q308" s="13"/>
      <c r="R308" s="14"/>
      <c r="S308" s="11"/>
      <c r="T308" s="11"/>
      <c r="U308" s="11"/>
    </row>
    <row r="309" spans="1:21" s="12" customFormat="1" ht="13.5" customHeight="1">
      <c r="A309" s="58" t="s">
        <v>386</v>
      </c>
      <c r="B309" s="59">
        <v>0.1119</v>
      </c>
      <c r="C309" s="60">
        <v>48755.415699999998</v>
      </c>
      <c r="D309" s="61">
        <v>37472.301399999997</v>
      </c>
      <c r="E309" s="61">
        <v>43268.630100000002</v>
      </c>
      <c r="F309" s="66">
        <v>58948.507400000002</v>
      </c>
      <c r="G309" s="55">
        <v>65214.594400000002</v>
      </c>
      <c r="H309" s="55">
        <v>52933.486599999997</v>
      </c>
      <c r="I309" s="62">
        <v>11.05</v>
      </c>
      <c r="J309" s="62">
        <v>1.1000000000000001</v>
      </c>
      <c r="K309" s="62">
        <v>11.43</v>
      </c>
      <c r="L309" s="62">
        <v>172.21610000000001</v>
      </c>
      <c r="M309" s="63" t="s">
        <v>92</v>
      </c>
      <c r="O309" s="13"/>
      <c r="P309" s="13"/>
      <c r="Q309" s="13"/>
      <c r="R309" s="14"/>
      <c r="S309" s="11"/>
      <c r="T309" s="11"/>
      <c r="U309" s="11"/>
    </row>
    <row r="310" spans="1:21" s="12" customFormat="1" ht="13.5" customHeight="1">
      <c r="A310" s="58" t="s">
        <v>387</v>
      </c>
      <c r="B310" s="59">
        <v>0.4113</v>
      </c>
      <c r="C310" s="60">
        <v>35244.700900000003</v>
      </c>
      <c r="D310" s="61">
        <v>25012.197700000001</v>
      </c>
      <c r="E310" s="61">
        <v>28267.313300000002</v>
      </c>
      <c r="F310" s="66">
        <v>39939.289700000001</v>
      </c>
      <c r="G310" s="55">
        <v>43972.423300000002</v>
      </c>
      <c r="H310" s="55">
        <v>35281.017999999996</v>
      </c>
      <c r="I310" s="62">
        <v>10.92</v>
      </c>
      <c r="J310" s="62">
        <v>1.05</v>
      </c>
      <c r="K310" s="62">
        <v>9.59</v>
      </c>
      <c r="L310" s="62">
        <v>174.43780000000001</v>
      </c>
      <c r="M310" s="63" t="s">
        <v>98</v>
      </c>
      <c r="O310" s="13"/>
      <c r="P310" s="13"/>
      <c r="Q310" s="13"/>
      <c r="R310" s="14"/>
      <c r="S310" s="11"/>
      <c r="T310" s="11"/>
      <c r="U310" s="11"/>
    </row>
    <row r="311" spans="1:21" s="12" customFormat="1" ht="13.5" customHeight="1">
      <c r="A311" s="52" t="s">
        <v>388</v>
      </c>
      <c r="B311" s="53">
        <v>0.1802</v>
      </c>
      <c r="C311" s="54">
        <v>34338.729299999999</v>
      </c>
      <c r="D311" s="55">
        <v>24979.439699999999</v>
      </c>
      <c r="E311" s="55">
        <v>27275.5808</v>
      </c>
      <c r="F311" s="66">
        <v>39389.420299999998</v>
      </c>
      <c r="G311" s="55">
        <v>43236.597699999998</v>
      </c>
      <c r="H311" s="55">
        <v>34147.447699999997</v>
      </c>
      <c r="I311" s="56">
        <v>6.39</v>
      </c>
      <c r="J311" s="56">
        <v>0.79</v>
      </c>
      <c r="K311" s="56">
        <v>9.66</v>
      </c>
      <c r="L311" s="56">
        <v>174.73310000000001</v>
      </c>
      <c r="M311" s="57" t="s">
        <v>92</v>
      </c>
      <c r="O311" s="13"/>
      <c r="P311" s="13"/>
      <c r="Q311" s="13"/>
      <c r="R311" s="14"/>
      <c r="S311" s="11"/>
      <c r="T311" s="11"/>
      <c r="U311" s="11"/>
    </row>
    <row r="312" spans="1:21" s="12" customFormat="1" ht="13.5" customHeight="1">
      <c r="A312" s="58" t="s">
        <v>389</v>
      </c>
      <c r="B312" s="59">
        <v>1.0456000000000001</v>
      </c>
      <c r="C312" s="60">
        <v>47876.696600000003</v>
      </c>
      <c r="D312" s="61">
        <v>32687.115600000001</v>
      </c>
      <c r="E312" s="61">
        <v>41299.826300000001</v>
      </c>
      <c r="F312" s="66">
        <v>61269.368699999999</v>
      </c>
      <c r="G312" s="55">
        <v>79251.777900000001</v>
      </c>
      <c r="H312" s="55">
        <v>53587.320299999999</v>
      </c>
      <c r="I312" s="62">
        <v>11.87</v>
      </c>
      <c r="J312" s="62">
        <v>1.84</v>
      </c>
      <c r="K312" s="62">
        <v>10.51</v>
      </c>
      <c r="L312" s="62">
        <v>173.21979999999999</v>
      </c>
      <c r="M312" s="63" t="s">
        <v>98</v>
      </c>
      <c r="O312" s="13"/>
      <c r="P312" s="13"/>
      <c r="Q312" s="13"/>
      <c r="R312" s="14"/>
      <c r="S312" s="11"/>
      <c r="T312" s="11"/>
      <c r="U312" s="11"/>
    </row>
    <row r="313" spans="1:21" s="12" customFormat="1" ht="13.5" customHeight="1">
      <c r="A313" s="52" t="s">
        <v>391</v>
      </c>
      <c r="B313" s="53">
        <v>0.51939999999999997</v>
      </c>
      <c r="C313" s="54">
        <v>48224.645299999996</v>
      </c>
      <c r="D313" s="55">
        <v>32448.793099999999</v>
      </c>
      <c r="E313" s="55">
        <v>39362.2837</v>
      </c>
      <c r="F313" s="66">
        <v>58038.423799999997</v>
      </c>
      <c r="G313" s="55">
        <v>71105.653099999996</v>
      </c>
      <c r="H313" s="55">
        <v>50760.452299999997</v>
      </c>
      <c r="I313" s="56">
        <v>13.84</v>
      </c>
      <c r="J313" s="56">
        <v>2.2799999999999998</v>
      </c>
      <c r="K313" s="56">
        <v>10.24</v>
      </c>
      <c r="L313" s="56">
        <v>172.2056</v>
      </c>
      <c r="M313" s="57" t="s">
        <v>98</v>
      </c>
      <c r="O313" s="13"/>
      <c r="P313" s="13"/>
      <c r="Q313" s="13"/>
      <c r="R313" s="14"/>
      <c r="S313" s="11"/>
      <c r="T313" s="11"/>
      <c r="U313" s="11"/>
    </row>
    <row r="314" spans="1:21" s="12" customFormat="1" ht="13.5" customHeight="1">
      <c r="A314" s="52" t="s">
        <v>392</v>
      </c>
      <c r="B314" s="53">
        <v>0.1648</v>
      </c>
      <c r="C314" s="54">
        <v>57250.643799999998</v>
      </c>
      <c r="D314" s="55">
        <v>41391.2952</v>
      </c>
      <c r="E314" s="55">
        <v>46138.893600000003</v>
      </c>
      <c r="F314" s="66">
        <v>84503.112500000003</v>
      </c>
      <c r="G314" s="55">
        <v>124364.3707</v>
      </c>
      <c r="H314" s="55">
        <v>71512.246299999999</v>
      </c>
      <c r="I314" s="56">
        <v>10.36</v>
      </c>
      <c r="J314" s="56">
        <v>1.05</v>
      </c>
      <c r="K314" s="56">
        <v>12.37</v>
      </c>
      <c r="L314" s="56">
        <v>174.167</v>
      </c>
      <c r="M314" s="57" t="s">
        <v>96</v>
      </c>
      <c r="O314" s="13"/>
      <c r="P314" s="13"/>
      <c r="Q314" s="13"/>
      <c r="R314" s="14"/>
      <c r="S314" s="11"/>
      <c r="T314" s="11"/>
      <c r="U314" s="11"/>
    </row>
    <row r="315" spans="1:21" s="12" customFormat="1" ht="13.5" customHeight="1">
      <c r="A315" s="58" t="s">
        <v>393</v>
      </c>
      <c r="B315" s="59">
        <v>0.14419999999999999</v>
      </c>
      <c r="C315" s="60">
        <v>56442.094700000001</v>
      </c>
      <c r="D315" s="61">
        <v>38392.481299999999</v>
      </c>
      <c r="E315" s="61">
        <v>41096.1993</v>
      </c>
      <c r="F315" s="66">
        <v>76631.821400000001</v>
      </c>
      <c r="G315" s="55">
        <v>97963.949900000007</v>
      </c>
      <c r="H315" s="55">
        <v>62752.8531</v>
      </c>
      <c r="I315" s="62">
        <v>10.87</v>
      </c>
      <c r="J315" s="62">
        <v>5.4</v>
      </c>
      <c r="K315" s="62">
        <v>9.33</v>
      </c>
      <c r="L315" s="62">
        <v>171.57</v>
      </c>
      <c r="M315" s="63" t="s">
        <v>144</v>
      </c>
      <c r="O315" s="13"/>
      <c r="P315" s="13"/>
      <c r="Q315" s="13"/>
      <c r="R315" s="14"/>
      <c r="S315" s="11"/>
      <c r="T315" s="11"/>
      <c r="U315" s="11"/>
    </row>
    <row r="316" spans="1:21" s="12" customFormat="1" ht="13.5" customHeight="1">
      <c r="A316" s="58" t="s">
        <v>394</v>
      </c>
      <c r="B316" s="59">
        <v>3.7248000000000001</v>
      </c>
      <c r="C316" s="60">
        <v>44994.573900000003</v>
      </c>
      <c r="D316" s="61">
        <v>30030.2372</v>
      </c>
      <c r="E316" s="61">
        <v>36725.197899999999</v>
      </c>
      <c r="F316" s="66">
        <v>58492.227899999998</v>
      </c>
      <c r="G316" s="55">
        <v>75076.015199999994</v>
      </c>
      <c r="H316" s="55">
        <v>51240.2336</v>
      </c>
      <c r="I316" s="62">
        <v>22.77</v>
      </c>
      <c r="J316" s="62">
        <v>1.91</v>
      </c>
      <c r="K316" s="62">
        <v>11.37</v>
      </c>
      <c r="L316" s="62">
        <v>172.4085</v>
      </c>
      <c r="M316" s="63" t="s">
        <v>98</v>
      </c>
      <c r="O316" s="13"/>
      <c r="P316" s="13"/>
      <c r="Q316" s="13"/>
      <c r="R316" s="14"/>
      <c r="S316" s="11"/>
      <c r="T316" s="11"/>
      <c r="U316" s="11"/>
    </row>
    <row r="317" spans="1:21" s="12" customFormat="1" ht="13.5" customHeight="1">
      <c r="A317" s="52" t="s">
        <v>395</v>
      </c>
      <c r="B317" s="53">
        <v>0.78649999999999998</v>
      </c>
      <c r="C317" s="54">
        <v>33806.646999999997</v>
      </c>
      <c r="D317" s="55">
        <v>26505.763599999998</v>
      </c>
      <c r="E317" s="55">
        <v>28834.4283</v>
      </c>
      <c r="F317" s="66">
        <v>42894.808400000002</v>
      </c>
      <c r="G317" s="55">
        <v>54567.035300000003</v>
      </c>
      <c r="H317" s="55">
        <v>37272.458599999998</v>
      </c>
      <c r="I317" s="56">
        <v>15.47</v>
      </c>
      <c r="J317" s="56">
        <v>0.65</v>
      </c>
      <c r="K317" s="56">
        <v>11.22</v>
      </c>
      <c r="L317" s="56">
        <v>172.22409999999999</v>
      </c>
      <c r="M317" s="57" t="s">
        <v>98</v>
      </c>
      <c r="O317" s="13"/>
      <c r="P317" s="13"/>
      <c r="Q317" s="13"/>
      <c r="R317" s="14"/>
      <c r="S317" s="11"/>
      <c r="T317" s="11"/>
      <c r="U317" s="11"/>
    </row>
    <row r="318" spans="1:21" s="12" customFormat="1" ht="13.5" customHeight="1">
      <c r="A318" s="52" t="s">
        <v>396</v>
      </c>
      <c r="B318" s="53">
        <v>0.4259</v>
      </c>
      <c r="C318" s="54">
        <v>56918.279199999997</v>
      </c>
      <c r="D318" s="55">
        <v>36063.438999999998</v>
      </c>
      <c r="E318" s="55">
        <v>44969.291100000002</v>
      </c>
      <c r="F318" s="66">
        <v>66722.021999999997</v>
      </c>
      <c r="G318" s="55">
        <v>77943.3511</v>
      </c>
      <c r="H318" s="55">
        <v>57229.627</v>
      </c>
      <c r="I318" s="56">
        <v>18.149999999999999</v>
      </c>
      <c r="J318" s="56">
        <v>2.58</v>
      </c>
      <c r="K318" s="56">
        <v>12.32</v>
      </c>
      <c r="L318" s="56">
        <v>173.864</v>
      </c>
      <c r="M318" s="57" t="s">
        <v>98</v>
      </c>
      <c r="O318" s="13"/>
      <c r="P318" s="13"/>
      <c r="Q318" s="13"/>
      <c r="R318" s="14"/>
      <c r="S318" s="11"/>
      <c r="T318" s="11"/>
      <c r="U318" s="11"/>
    </row>
    <row r="319" spans="1:21" s="12" customFormat="1" ht="13.5" customHeight="1">
      <c r="A319" s="52" t="s">
        <v>397</v>
      </c>
      <c r="B319" s="53">
        <v>1.7910999999999999</v>
      </c>
      <c r="C319" s="54">
        <v>48045.055999999997</v>
      </c>
      <c r="D319" s="55">
        <v>36445.919199999997</v>
      </c>
      <c r="E319" s="55">
        <v>40525.614099999999</v>
      </c>
      <c r="F319" s="66">
        <v>64619.401400000002</v>
      </c>
      <c r="G319" s="55">
        <v>87294.721600000004</v>
      </c>
      <c r="H319" s="55">
        <v>57429.712299999999</v>
      </c>
      <c r="I319" s="56">
        <v>27.18</v>
      </c>
      <c r="J319" s="56">
        <v>2.0299999999999998</v>
      </c>
      <c r="K319" s="56">
        <v>11.47</v>
      </c>
      <c r="L319" s="56">
        <v>172.5712</v>
      </c>
      <c r="M319" s="57" t="s">
        <v>98</v>
      </c>
      <c r="O319" s="13"/>
      <c r="P319" s="13"/>
      <c r="Q319" s="13"/>
      <c r="R319" s="14"/>
      <c r="S319" s="11"/>
      <c r="T319" s="11"/>
      <c r="U319" s="11"/>
    </row>
    <row r="320" spans="1:21" s="12" customFormat="1" ht="13.5" customHeight="1">
      <c r="A320" s="58" t="s">
        <v>398</v>
      </c>
      <c r="B320" s="59">
        <v>30.501100000000001</v>
      </c>
      <c r="C320" s="60">
        <v>44097.771500000003</v>
      </c>
      <c r="D320" s="61">
        <v>22384.257399999999</v>
      </c>
      <c r="E320" s="61">
        <v>31384.160100000001</v>
      </c>
      <c r="F320" s="66">
        <v>57891.857100000001</v>
      </c>
      <c r="G320" s="55">
        <v>72560.600699999995</v>
      </c>
      <c r="H320" s="55">
        <v>47194.589</v>
      </c>
      <c r="I320" s="62">
        <v>14.42</v>
      </c>
      <c r="J320" s="62">
        <v>0.89</v>
      </c>
      <c r="K320" s="62">
        <v>9.9700000000000006</v>
      </c>
      <c r="L320" s="62">
        <v>172.70660000000001</v>
      </c>
      <c r="M320" s="63" t="s">
        <v>98</v>
      </c>
      <c r="O320" s="13"/>
      <c r="P320" s="13"/>
      <c r="Q320" s="13"/>
      <c r="R320" s="14"/>
      <c r="S320" s="11"/>
      <c r="T320" s="11"/>
      <c r="U320" s="11"/>
    </row>
    <row r="321" spans="1:21" s="12" customFormat="1" ht="13.5" customHeight="1">
      <c r="A321" s="52" t="s">
        <v>399</v>
      </c>
      <c r="B321" s="53">
        <v>8.2485999999999997</v>
      </c>
      <c r="C321" s="54">
        <v>37387.143199999999</v>
      </c>
      <c r="D321" s="55">
        <v>22042.514500000001</v>
      </c>
      <c r="E321" s="55">
        <v>28441.262999999999</v>
      </c>
      <c r="F321" s="66">
        <v>51243.857100000001</v>
      </c>
      <c r="G321" s="55">
        <v>65940.338699999993</v>
      </c>
      <c r="H321" s="55">
        <v>41451.224399999999</v>
      </c>
      <c r="I321" s="56">
        <v>12.83</v>
      </c>
      <c r="J321" s="56">
        <v>1.22</v>
      </c>
      <c r="K321" s="56">
        <v>10.1</v>
      </c>
      <c r="L321" s="56">
        <v>172.56540000000001</v>
      </c>
      <c r="M321" s="57" t="s">
        <v>92</v>
      </c>
      <c r="O321" s="13"/>
      <c r="P321" s="13"/>
      <c r="Q321" s="13"/>
      <c r="R321" s="14"/>
      <c r="S321" s="11"/>
      <c r="T321" s="11"/>
      <c r="U321" s="11"/>
    </row>
    <row r="322" spans="1:21" s="12" customFormat="1" ht="13.5" customHeight="1">
      <c r="A322" s="52" t="s">
        <v>400</v>
      </c>
      <c r="B322" s="53">
        <v>0.51939999999999997</v>
      </c>
      <c r="C322" s="54">
        <v>55568.8845</v>
      </c>
      <c r="D322" s="55">
        <v>42283.468500000003</v>
      </c>
      <c r="E322" s="55">
        <v>48172.5861</v>
      </c>
      <c r="F322" s="66">
        <v>69056.3848</v>
      </c>
      <c r="G322" s="55">
        <v>86915.260599999994</v>
      </c>
      <c r="H322" s="55">
        <v>60196.364500000003</v>
      </c>
      <c r="I322" s="56">
        <v>19.809999999999999</v>
      </c>
      <c r="J322" s="56">
        <v>1.26</v>
      </c>
      <c r="K322" s="56">
        <v>10.81</v>
      </c>
      <c r="L322" s="56">
        <v>173.5078</v>
      </c>
      <c r="M322" s="57" t="s">
        <v>92</v>
      </c>
      <c r="O322" s="13"/>
      <c r="P322" s="13"/>
      <c r="Q322" s="13"/>
      <c r="R322" s="14"/>
      <c r="S322" s="11"/>
      <c r="T322" s="11"/>
      <c r="U322" s="11"/>
    </row>
    <row r="323" spans="1:21" s="12" customFormat="1" ht="13.5" customHeight="1">
      <c r="A323" s="52" t="s">
        <v>401</v>
      </c>
      <c r="B323" s="53">
        <v>6.1933999999999996</v>
      </c>
      <c r="C323" s="54">
        <v>52082.297599999998</v>
      </c>
      <c r="D323" s="55">
        <v>32197.302599999999</v>
      </c>
      <c r="E323" s="55">
        <v>40393.931400000001</v>
      </c>
      <c r="F323" s="66">
        <v>63332.992700000003</v>
      </c>
      <c r="G323" s="55">
        <v>79566.397500000006</v>
      </c>
      <c r="H323" s="55">
        <v>54837.8177</v>
      </c>
      <c r="I323" s="56">
        <v>16.3</v>
      </c>
      <c r="J323" s="56">
        <v>0.49</v>
      </c>
      <c r="K323" s="56">
        <v>10.57</v>
      </c>
      <c r="L323" s="56">
        <v>172.70609999999999</v>
      </c>
      <c r="M323" s="57" t="s">
        <v>98</v>
      </c>
      <c r="O323" s="13"/>
      <c r="P323" s="13"/>
      <c r="Q323" s="13"/>
      <c r="R323" s="14"/>
      <c r="S323" s="11"/>
      <c r="T323" s="11"/>
      <c r="U323" s="11"/>
    </row>
    <row r="324" spans="1:21" s="12" customFormat="1" ht="13.5" customHeight="1">
      <c r="A324" s="52" t="s">
        <v>402</v>
      </c>
      <c r="B324" s="53">
        <v>6.5888999999999998</v>
      </c>
      <c r="C324" s="54">
        <v>48497.460200000001</v>
      </c>
      <c r="D324" s="55">
        <v>25875.924299999999</v>
      </c>
      <c r="E324" s="55">
        <v>37383.726699999999</v>
      </c>
      <c r="F324" s="66">
        <v>62001.633500000004</v>
      </c>
      <c r="G324" s="55">
        <v>75830.246100000004</v>
      </c>
      <c r="H324" s="55">
        <v>50625.554600000003</v>
      </c>
      <c r="I324" s="56">
        <v>17.43</v>
      </c>
      <c r="J324" s="56">
        <v>1.41</v>
      </c>
      <c r="K324" s="56">
        <v>9.77</v>
      </c>
      <c r="L324" s="56">
        <v>172.7902</v>
      </c>
      <c r="M324" s="57" t="s">
        <v>98</v>
      </c>
      <c r="O324" s="13"/>
      <c r="P324" s="13"/>
      <c r="Q324" s="13"/>
      <c r="R324" s="14"/>
      <c r="S324" s="11"/>
      <c r="T324" s="11"/>
      <c r="U324" s="11"/>
    </row>
    <row r="325" spans="1:21" s="12" customFormat="1" ht="13.5" customHeight="1">
      <c r="A325" s="52" t="s">
        <v>403</v>
      </c>
      <c r="B325" s="53">
        <v>1.5623</v>
      </c>
      <c r="C325" s="54">
        <v>48362.715199999999</v>
      </c>
      <c r="D325" s="55">
        <v>23562.1122</v>
      </c>
      <c r="E325" s="55">
        <v>30814.970399999998</v>
      </c>
      <c r="F325" s="66">
        <v>57889.234900000003</v>
      </c>
      <c r="G325" s="55">
        <v>64923.330499999996</v>
      </c>
      <c r="H325" s="55">
        <v>46854.645900000003</v>
      </c>
      <c r="I325" s="56">
        <v>14.85</v>
      </c>
      <c r="J325" s="56">
        <v>0.92</v>
      </c>
      <c r="K325" s="56">
        <v>9.56</v>
      </c>
      <c r="L325" s="56">
        <v>173.43440000000001</v>
      </c>
      <c r="M325" s="57" t="s">
        <v>92</v>
      </c>
      <c r="O325" s="13"/>
      <c r="P325" s="13"/>
      <c r="Q325" s="13"/>
      <c r="R325" s="14"/>
      <c r="S325" s="11"/>
      <c r="T325" s="11"/>
      <c r="U325" s="11"/>
    </row>
    <row r="326" spans="1:21" s="12" customFormat="1" ht="13.5" customHeight="1">
      <c r="A326" s="58" t="s">
        <v>404</v>
      </c>
      <c r="B326" s="59">
        <v>20.727900000000002</v>
      </c>
      <c r="C326" s="60">
        <v>57378.338100000001</v>
      </c>
      <c r="D326" s="61">
        <v>36030.764900000002</v>
      </c>
      <c r="E326" s="61">
        <v>45341.437599999997</v>
      </c>
      <c r="F326" s="66">
        <v>73535.826700000005</v>
      </c>
      <c r="G326" s="55">
        <v>87517.105800000005</v>
      </c>
      <c r="H326" s="55">
        <v>60902.601199999997</v>
      </c>
      <c r="I326" s="62">
        <v>16.989999999999998</v>
      </c>
      <c r="J326" s="62">
        <v>3.23</v>
      </c>
      <c r="K326" s="62">
        <v>10.9</v>
      </c>
      <c r="L326" s="62">
        <v>170.9042</v>
      </c>
      <c r="M326" s="63" t="s">
        <v>98</v>
      </c>
      <c r="O326" s="13"/>
      <c r="P326" s="13"/>
      <c r="Q326" s="13"/>
      <c r="R326" s="14"/>
      <c r="S326" s="11"/>
      <c r="T326" s="11"/>
      <c r="U326" s="11"/>
    </row>
    <row r="327" spans="1:21" s="12" customFormat="1" ht="13.5" customHeight="1">
      <c r="A327" s="52" t="s">
        <v>405</v>
      </c>
      <c r="B327" s="53">
        <v>0.50170000000000003</v>
      </c>
      <c r="C327" s="54">
        <v>61229.409599999999</v>
      </c>
      <c r="D327" s="55">
        <v>39232.497900000002</v>
      </c>
      <c r="E327" s="55">
        <v>41025.023699999998</v>
      </c>
      <c r="F327" s="66">
        <v>82635.424400000004</v>
      </c>
      <c r="G327" s="55">
        <v>100647.79240000001</v>
      </c>
      <c r="H327" s="55">
        <v>68423.755600000004</v>
      </c>
      <c r="I327" s="56">
        <v>16.760000000000002</v>
      </c>
      <c r="J327" s="56">
        <v>0.36</v>
      </c>
      <c r="K327" s="56">
        <v>10.29</v>
      </c>
      <c r="L327" s="56">
        <v>170.31309999999999</v>
      </c>
      <c r="M327" s="57" t="s">
        <v>96</v>
      </c>
      <c r="O327" s="13"/>
      <c r="P327" s="13"/>
      <c r="Q327" s="13"/>
      <c r="R327" s="14"/>
      <c r="S327" s="11"/>
      <c r="T327" s="11"/>
      <c r="U327" s="11"/>
    </row>
    <row r="328" spans="1:21" s="12" customFormat="1" ht="13.5" customHeight="1">
      <c r="A328" s="52" t="s">
        <v>406</v>
      </c>
      <c r="B328" s="53">
        <v>3.3776999999999999</v>
      </c>
      <c r="C328" s="54">
        <v>54666.006399999998</v>
      </c>
      <c r="D328" s="55">
        <v>30511.881399999998</v>
      </c>
      <c r="E328" s="55">
        <v>43853.024100000002</v>
      </c>
      <c r="F328" s="66">
        <v>70195.542600000001</v>
      </c>
      <c r="G328" s="55">
        <v>93299.000499999995</v>
      </c>
      <c r="H328" s="55">
        <v>59859.566899999998</v>
      </c>
      <c r="I328" s="56">
        <v>18.36</v>
      </c>
      <c r="J328" s="56">
        <v>0.78</v>
      </c>
      <c r="K328" s="56">
        <v>10.87</v>
      </c>
      <c r="L328" s="56">
        <v>172.452</v>
      </c>
      <c r="M328" s="57" t="s">
        <v>98</v>
      </c>
      <c r="O328" s="13"/>
      <c r="P328" s="13"/>
      <c r="Q328" s="13"/>
      <c r="R328" s="14"/>
      <c r="S328" s="11"/>
      <c r="T328" s="11"/>
      <c r="U328" s="11"/>
    </row>
    <row r="329" spans="1:21" s="12" customFormat="1" ht="13.5" customHeight="1">
      <c r="A329" s="52" t="s">
        <v>407</v>
      </c>
      <c r="B329" s="53">
        <v>1.29</v>
      </c>
      <c r="C329" s="54">
        <v>61606.488499999999</v>
      </c>
      <c r="D329" s="55">
        <v>37080.188300000002</v>
      </c>
      <c r="E329" s="55">
        <v>47440.415099999998</v>
      </c>
      <c r="F329" s="66">
        <v>72915.376900000003</v>
      </c>
      <c r="G329" s="55">
        <v>83830.603199999998</v>
      </c>
      <c r="H329" s="55">
        <v>61166.945</v>
      </c>
      <c r="I329" s="56">
        <v>14.02</v>
      </c>
      <c r="J329" s="56">
        <v>2.02</v>
      </c>
      <c r="K329" s="56">
        <v>11.46</v>
      </c>
      <c r="L329" s="56">
        <v>168.10810000000001</v>
      </c>
      <c r="M329" s="57" t="s">
        <v>98</v>
      </c>
      <c r="O329" s="13"/>
      <c r="P329" s="13"/>
      <c r="Q329" s="13"/>
      <c r="R329" s="14"/>
      <c r="S329" s="11"/>
      <c r="T329" s="11"/>
      <c r="U329" s="11"/>
    </row>
    <row r="330" spans="1:21" s="12" customFormat="1" ht="13.5" customHeight="1">
      <c r="A330" s="52" t="s">
        <v>408</v>
      </c>
      <c r="B330" s="53">
        <v>1.7909999999999999</v>
      </c>
      <c r="C330" s="54">
        <v>66811.1005</v>
      </c>
      <c r="D330" s="55">
        <v>44595.903400000003</v>
      </c>
      <c r="E330" s="55">
        <v>54293.847300000001</v>
      </c>
      <c r="F330" s="66">
        <v>78417.673200000005</v>
      </c>
      <c r="G330" s="55">
        <v>87503.611000000004</v>
      </c>
      <c r="H330" s="55">
        <v>66825.705400000006</v>
      </c>
      <c r="I330" s="56">
        <v>16.940000000000001</v>
      </c>
      <c r="J330" s="56">
        <v>1.85</v>
      </c>
      <c r="K330" s="56">
        <v>10.99</v>
      </c>
      <c r="L330" s="56">
        <v>169.9419</v>
      </c>
      <c r="M330" s="57" t="s">
        <v>98</v>
      </c>
      <c r="O330" s="13"/>
      <c r="P330" s="13"/>
      <c r="Q330" s="13"/>
      <c r="R330" s="14"/>
      <c r="S330" s="11"/>
      <c r="T330" s="11"/>
      <c r="U330" s="11"/>
    </row>
    <row r="331" spans="1:21" s="12" customFormat="1" ht="13.5" customHeight="1">
      <c r="A331" s="52" t="s">
        <v>409</v>
      </c>
      <c r="B331" s="53">
        <v>1.7972999999999999</v>
      </c>
      <c r="C331" s="54">
        <v>49909.911099999998</v>
      </c>
      <c r="D331" s="55">
        <v>35523.621700000003</v>
      </c>
      <c r="E331" s="55">
        <v>41771.195599999999</v>
      </c>
      <c r="F331" s="66">
        <v>64806.3992</v>
      </c>
      <c r="G331" s="55">
        <v>83866.675099999993</v>
      </c>
      <c r="H331" s="55">
        <v>55784.336499999998</v>
      </c>
      <c r="I331" s="56">
        <v>13.78</v>
      </c>
      <c r="J331" s="56">
        <v>3.2</v>
      </c>
      <c r="K331" s="56">
        <v>12.54</v>
      </c>
      <c r="L331" s="56">
        <v>170.51050000000001</v>
      </c>
      <c r="M331" s="57" t="s">
        <v>98</v>
      </c>
      <c r="O331" s="13"/>
      <c r="P331" s="13"/>
      <c r="Q331" s="13"/>
      <c r="R331" s="14"/>
      <c r="S331" s="11"/>
      <c r="T331" s="11"/>
      <c r="U331" s="11"/>
    </row>
    <row r="332" spans="1:21" s="12" customFormat="1" ht="13.5" customHeight="1">
      <c r="A332" s="52" t="s">
        <v>410</v>
      </c>
      <c r="B332" s="53">
        <v>6.9340000000000002</v>
      </c>
      <c r="C332" s="54">
        <v>60326.492599999998</v>
      </c>
      <c r="D332" s="55">
        <v>37383.904000000002</v>
      </c>
      <c r="E332" s="55">
        <v>45846.042200000004</v>
      </c>
      <c r="F332" s="66">
        <v>76385.162200000006</v>
      </c>
      <c r="G332" s="55">
        <v>87378.128500000006</v>
      </c>
      <c r="H332" s="55">
        <v>62091.838799999998</v>
      </c>
      <c r="I332" s="56">
        <v>18.440000000000001</v>
      </c>
      <c r="J332" s="56">
        <v>3.86</v>
      </c>
      <c r="K332" s="56">
        <v>10.71</v>
      </c>
      <c r="L332" s="56">
        <v>171.7302</v>
      </c>
      <c r="M332" s="57" t="s">
        <v>98</v>
      </c>
      <c r="O332" s="13"/>
      <c r="P332" s="13"/>
      <c r="Q332" s="13"/>
      <c r="R332" s="14"/>
      <c r="S332" s="11"/>
      <c r="T332" s="11"/>
      <c r="U332" s="11"/>
    </row>
    <row r="333" spans="1:21" s="12" customFormat="1" ht="13.5" customHeight="1">
      <c r="A333" s="52" t="s">
        <v>411</v>
      </c>
      <c r="B333" s="53">
        <v>1.3392999999999999</v>
      </c>
      <c r="C333" s="54">
        <v>61817.226799999997</v>
      </c>
      <c r="D333" s="55">
        <v>42065.9355</v>
      </c>
      <c r="E333" s="55">
        <v>50321.832499999997</v>
      </c>
      <c r="F333" s="66">
        <v>82421.770199999999</v>
      </c>
      <c r="G333" s="55">
        <v>92277.835500000001</v>
      </c>
      <c r="H333" s="55">
        <v>67681.391900000002</v>
      </c>
      <c r="I333" s="56">
        <v>15.14</v>
      </c>
      <c r="J333" s="56">
        <v>10.199999999999999</v>
      </c>
      <c r="K333" s="56">
        <v>10.55</v>
      </c>
      <c r="L333" s="56">
        <v>169.8039</v>
      </c>
      <c r="M333" s="57" t="s">
        <v>98</v>
      </c>
      <c r="O333" s="13"/>
      <c r="P333" s="13"/>
      <c r="Q333" s="13"/>
      <c r="R333" s="14"/>
      <c r="S333" s="11"/>
      <c r="T333" s="11"/>
      <c r="U333" s="11"/>
    </row>
    <row r="334" spans="1:21" s="12" customFormat="1" ht="13.5" customHeight="1">
      <c r="A334" s="52" t="s">
        <v>412</v>
      </c>
      <c r="B334" s="53">
        <v>1.0258</v>
      </c>
      <c r="C334" s="54">
        <v>49781.479700000004</v>
      </c>
      <c r="D334" s="55">
        <v>21258.7598</v>
      </c>
      <c r="E334" s="55">
        <v>36041.166700000002</v>
      </c>
      <c r="F334" s="66">
        <v>60865.176800000001</v>
      </c>
      <c r="G334" s="55">
        <v>70290.302299999996</v>
      </c>
      <c r="H334" s="55">
        <v>49195.0003</v>
      </c>
      <c r="I334" s="56">
        <v>19.78</v>
      </c>
      <c r="J334" s="56">
        <v>1.41</v>
      </c>
      <c r="K334" s="56">
        <v>11.01</v>
      </c>
      <c r="L334" s="56">
        <v>173.2842</v>
      </c>
      <c r="M334" s="57" t="s">
        <v>92</v>
      </c>
      <c r="O334" s="13"/>
      <c r="P334" s="13"/>
      <c r="Q334" s="13"/>
      <c r="R334" s="14"/>
      <c r="S334" s="11"/>
      <c r="T334" s="11"/>
      <c r="U334" s="11"/>
    </row>
    <row r="335" spans="1:21" s="12" customFormat="1" ht="13.5" customHeight="1">
      <c r="A335" s="52" t="s">
        <v>413</v>
      </c>
      <c r="B335" s="53">
        <v>2.0192000000000001</v>
      </c>
      <c r="C335" s="54">
        <v>59211.471299999997</v>
      </c>
      <c r="D335" s="55">
        <v>41076.932099999998</v>
      </c>
      <c r="E335" s="55">
        <v>47518.064299999998</v>
      </c>
      <c r="F335" s="66">
        <v>74379.563800000004</v>
      </c>
      <c r="G335" s="55">
        <v>84967.702399999995</v>
      </c>
      <c r="H335" s="55">
        <v>62567.737300000001</v>
      </c>
      <c r="I335" s="56">
        <v>13.28</v>
      </c>
      <c r="J335" s="56">
        <v>4.34</v>
      </c>
      <c r="K335" s="56">
        <v>10.97</v>
      </c>
      <c r="L335" s="56">
        <v>167.45820000000001</v>
      </c>
      <c r="M335" s="57" t="s">
        <v>98</v>
      </c>
      <c r="O335" s="13"/>
      <c r="P335" s="13"/>
      <c r="Q335" s="13"/>
      <c r="R335" s="14"/>
      <c r="S335" s="11"/>
      <c r="T335" s="11"/>
      <c r="U335" s="11"/>
    </row>
    <row r="336" spans="1:21" s="12" customFormat="1" ht="13.5" customHeight="1">
      <c r="A336" s="58" t="s">
        <v>414</v>
      </c>
      <c r="B336" s="59">
        <v>11.459300000000001</v>
      </c>
      <c r="C336" s="60">
        <v>50137.707799999996</v>
      </c>
      <c r="D336" s="61">
        <v>31327.017500000002</v>
      </c>
      <c r="E336" s="61">
        <v>40062.586000000003</v>
      </c>
      <c r="F336" s="66">
        <v>65918.2304</v>
      </c>
      <c r="G336" s="55">
        <v>85576.629400000005</v>
      </c>
      <c r="H336" s="55">
        <v>54651.752</v>
      </c>
      <c r="I336" s="62">
        <v>15.81</v>
      </c>
      <c r="J336" s="62">
        <v>2.39</v>
      </c>
      <c r="K336" s="62">
        <v>11.72</v>
      </c>
      <c r="L336" s="62">
        <v>171.917</v>
      </c>
      <c r="M336" s="63" t="s">
        <v>98</v>
      </c>
      <c r="O336" s="13"/>
      <c r="P336" s="13"/>
      <c r="Q336" s="13"/>
      <c r="R336" s="14"/>
      <c r="S336" s="11"/>
      <c r="T336" s="11"/>
      <c r="U336" s="11"/>
    </row>
    <row r="337" spans="1:21" s="12" customFormat="1" ht="13.5" customHeight="1">
      <c r="A337" s="52" t="s">
        <v>415</v>
      </c>
      <c r="B337" s="53">
        <v>0.59189999999999998</v>
      </c>
      <c r="C337" s="54">
        <v>57851.295899999997</v>
      </c>
      <c r="D337" s="55">
        <v>41018.190199999997</v>
      </c>
      <c r="E337" s="55">
        <v>47795.737800000003</v>
      </c>
      <c r="F337" s="66">
        <v>69653.804799999998</v>
      </c>
      <c r="G337" s="55">
        <v>81755.114600000001</v>
      </c>
      <c r="H337" s="55">
        <v>59975.935899999997</v>
      </c>
      <c r="I337" s="56">
        <v>11.63</v>
      </c>
      <c r="J337" s="56">
        <v>0.37</v>
      </c>
      <c r="K337" s="56">
        <v>12.22</v>
      </c>
      <c r="L337" s="56">
        <v>172.06190000000001</v>
      </c>
      <c r="M337" s="57" t="s">
        <v>98</v>
      </c>
      <c r="O337" s="13"/>
      <c r="P337" s="13"/>
      <c r="Q337" s="13"/>
      <c r="R337" s="14"/>
      <c r="S337" s="11"/>
      <c r="T337" s="11"/>
      <c r="U337" s="11"/>
    </row>
    <row r="338" spans="1:21" s="12" customFormat="1" ht="13.5" customHeight="1">
      <c r="A338" s="52" t="s">
        <v>416</v>
      </c>
      <c r="B338" s="53">
        <v>1.5787</v>
      </c>
      <c r="C338" s="54">
        <v>52662.955300000001</v>
      </c>
      <c r="D338" s="55">
        <v>31872.598300000001</v>
      </c>
      <c r="E338" s="55">
        <v>42004.861900000004</v>
      </c>
      <c r="F338" s="66">
        <v>66693.041700000002</v>
      </c>
      <c r="G338" s="55">
        <v>83823.5628</v>
      </c>
      <c r="H338" s="55">
        <v>55952.931199999999</v>
      </c>
      <c r="I338" s="56">
        <v>21.03</v>
      </c>
      <c r="J338" s="56">
        <v>0.39</v>
      </c>
      <c r="K338" s="56">
        <v>10.94</v>
      </c>
      <c r="L338" s="56">
        <v>173.11080000000001</v>
      </c>
      <c r="M338" s="57" t="s">
        <v>92</v>
      </c>
      <c r="O338" s="13"/>
      <c r="P338" s="13"/>
      <c r="Q338" s="13"/>
      <c r="R338" s="14"/>
      <c r="S338" s="11"/>
      <c r="T338" s="11"/>
      <c r="U338" s="11"/>
    </row>
    <row r="339" spans="1:21" s="12" customFormat="1" ht="13.5" customHeight="1">
      <c r="A339" s="52" t="s">
        <v>417</v>
      </c>
      <c r="B339" s="53">
        <v>0.87109999999999999</v>
      </c>
      <c r="C339" s="54">
        <v>54328.687400000003</v>
      </c>
      <c r="D339" s="55">
        <v>40011.150300000001</v>
      </c>
      <c r="E339" s="55">
        <v>45704.041499999999</v>
      </c>
      <c r="F339" s="66">
        <v>69769.242700000003</v>
      </c>
      <c r="G339" s="55">
        <v>80223.508799999996</v>
      </c>
      <c r="H339" s="55">
        <v>58741.935899999997</v>
      </c>
      <c r="I339" s="56">
        <v>14.16</v>
      </c>
      <c r="J339" s="56">
        <v>2.2400000000000002</v>
      </c>
      <c r="K339" s="56">
        <v>12.22</v>
      </c>
      <c r="L339" s="56">
        <v>171.15770000000001</v>
      </c>
      <c r="M339" s="57" t="s">
        <v>98</v>
      </c>
      <c r="O339" s="13"/>
      <c r="P339" s="13"/>
      <c r="Q339" s="13"/>
      <c r="R339" s="14"/>
      <c r="S339" s="11"/>
      <c r="T339" s="11"/>
      <c r="U339" s="11"/>
    </row>
    <row r="340" spans="1:21" s="12" customFormat="1" ht="13.5" customHeight="1">
      <c r="A340" s="52" t="s">
        <v>418</v>
      </c>
      <c r="B340" s="53">
        <v>0.26950000000000002</v>
      </c>
      <c r="C340" s="54">
        <v>45261.458599999998</v>
      </c>
      <c r="D340" s="55">
        <v>31476.355299999999</v>
      </c>
      <c r="E340" s="55">
        <v>36433.284399999997</v>
      </c>
      <c r="F340" s="66">
        <v>69021.1826</v>
      </c>
      <c r="G340" s="55">
        <v>84103.198000000004</v>
      </c>
      <c r="H340" s="55">
        <v>52867.019200000002</v>
      </c>
      <c r="I340" s="56">
        <v>12.95</v>
      </c>
      <c r="J340" s="56">
        <v>0.68</v>
      </c>
      <c r="K340" s="56">
        <v>12.45</v>
      </c>
      <c r="L340" s="56">
        <v>175.4967</v>
      </c>
      <c r="M340" s="57" t="s">
        <v>92</v>
      </c>
      <c r="O340" s="13"/>
      <c r="P340" s="13"/>
      <c r="Q340" s="13"/>
      <c r="R340" s="14"/>
      <c r="S340" s="11"/>
      <c r="T340" s="11"/>
      <c r="U340" s="11"/>
    </row>
    <row r="341" spans="1:21" s="12" customFormat="1" ht="13.5" customHeight="1">
      <c r="A341" s="52" t="s">
        <v>419</v>
      </c>
      <c r="B341" s="53">
        <v>1.1657999999999999</v>
      </c>
      <c r="C341" s="54">
        <v>46978.5553</v>
      </c>
      <c r="D341" s="55">
        <v>29984.187699999999</v>
      </c>
      <c r="E341" s="55">
        <v>37760.529300000002</v>
      </c>
      <c r="F341" s="66">
        <v>60201.747900000002</v>
      </c>
      <c r="G341" s="55">
        <v>76449.671400000007</v>
      </c>
      <c r="H341" s="55">
        <v>51618.187299999998</v>
      </c>
      <c r="I341" s="56">
        <v>9.7799999999999994</v>
      </c>
      <c r="J341" s="56">
        <v>1.27</v>
      </c>
      <c r="K341" s="56">
        <v>12.17</v>
      </c>
      <c r="L341" s="56">
        <v>170.07939999999999</v>
      </c>
      <c r="M341" s="57" t="s">
        <v>98</v>
      </c>
      <c r="O341" s="13"/>
      <c r="P341" s="13"/>
      <c r="Q341" s="13"/>
      <c r="R341" s="14"/>
      <c r="S341" s="11"/>
      <c r="T341" s="11"/>
      <c r="U341" s="11"/>
    </row>
    <row r="342" spans="1:21" s="12" customFormat="1" ht="13.5" customHeight="1">
      <c r="A342" s="52" t="s">
        <v>420</v>
      </c>
      <c r="B342" s="53">
        <v>5.8174999999999999</v>
      </c>
      <c r="C342" s="54">
        <v>50128.935299999997</v>
      </c>
      <c r="D342" s="55">
        <v>32701.748599999999</v>
      </c>
      <c r="E342" s="55">
        <v>40271.886599999998</v>
      </c>
      <c r="F342" s="66">
        <v>67688.437999999995</v>
      </c>
      <c r="G342" s="55">
        <v>88672.362999999998</v>
      </c>
      <c r="H342" s="55">
        <v>55523.1728</v>
      </c>
      <c r="I342" s="56">
        <v>16.850000000000001</v>
      </c>
      <c r="J342" s="56">
        <v>3.73</v>
      </c>
      <c r="K342" s="56">
        <v>11.59</v>
      </c>
      <c r="L342" s="56">
        <v>172.00839999999999</v>
      </c>
      <c r="M342" s="57" t="s">
        <v>98</v>
      </c>
      <c r="O342" s="13"/>
      <c r="P342" s="13"/>
      <c r="Q342" s="13"/>
      <c r="R342" s="14"/>
      <c r="S342" s="11"/>
      <c r="T342" s="11"/>
      <c r="U342" s="11"/>
    </row>
    <row r="343" spans="1:21" s="12" customFormat="1" ht="13.5" customHeight="1">
      <c r="A343" s="52" t="s">
        <v>421</v>
      </c>
      <c r="B343" s="53">
        <v>0.48659999999999998</v>
      </c>
      <c r="C343" s="54">
        <v>57944.2785</v>
      </c>
      <c r="D343" s="55">
        <v>31703.141500000002</v>
      </c>
      <c r="E343" s="55">
        <v>40363.570099999997</v>
      </c>
      <c r="F343" s="66">
        <v>70681.375899999999</v>
      </c>
      <c r="G343" s="55">
        <v>90835.465899999996</v>
      </c>
      <c r="H343" s="55">
        <v>59866.443200000002</v>
      </c>
      <c r="I343" s="56">
        <v>8.3699999999999992</v>
      </c>
      <c r="J343" s="56">
        <v>1.22</v>
      </c>
      <c r="K343" s="56">
        <v>13.57</v>
      </c>
      <c r="L343" s="56">
        <v>174.203</v>
      </c>
      <c r="M343" s="57" t="s">
        <v>98</v>
      </c>
      <c r="O343" s="13"/>
      <c r="P343" s="13"/>
      <c r="Q343" s="13"/>
      <c r="R343" s="14"/>
      <c r="S343" s="11"/>
      <c r="T343" s="11"/>
      <c r="U343" s="11"/>
    </row>
    <row r="344" spans="1:21" s="12" customFormat="1" ht="13.5" customHeight="1">
      <c r="A344" s="58" t="s">
        <v>422</v>
      </c>
      <c r="B344" s="59">
        <v>51.440899999999999</v>
      </c>
      <c r="C344" s="60">
        <v>49775.719700000001</v>
      </c>
      <c r="D344" s="61">
        <v>33602.2857</v>
      </c>
      <c r="E344" s="61">
        <v>40683.100200000001</v>
      </c>
      <c r="F344" s="66">
        <v>62736.2477</v>
      </c>
      <c r="G344" s="55">
        <v>81380.3802</v>
      </c>
      <c r="H344" s="55">
        <v>53932.621099999997</v>
      </c>
      <c r="I344" s="62">
        <v>16.22</v>
      </c>
      <c r="J344" s="62">
        <v>2.0699999999999998</v>
      </c>
      <c r="K344" s="62">
        <v>11.38</v>
      </c>
      <c r="L344" s="62">
        <v>172.3887</v>
      </c>
      <c r="M344" s="63" t="s">
        <v>98</v>
      </c>
      <c r="O344" s="13"/>
      <c r="P344" s="13"/>
      <c r="Q344" s="13"/>
      <c r="R344" s="14"/>
      <c r="S344" s="11"/>
      <c r="T344" s="11"/>
      <c r="U344" s="11"/>
    </row>
    <row r="345" spans="1:21" s="12" customFormat="1" ht="13.5" customHeight="1">
      <c r="A345" s="52" t="s">
        <v>423</v>
      </c>
      <c r="B345" s="53">
        <v>1.161</v>
      </c>
      <c r="C345" s="54">
        <v>56372.899299999997</v>
      </c>
      <c r="D345" s="55">
        <v>38414.298300000002</v>
      </c>
      <c r="E345" s="55">
        <v>47003.425300000003</v>
      </c>
      <c r="F345" s="66">
        <v>69064.196299999996</v>
      </c>
      <c r="G345" s="55">
        <v>88330.882400000002</v>
      </c>
      <c r="H345" s="55">
        <v>60833.343800000002</v>
      </c>
      <c r="I345" s="56">
        <v>14.24</v>
      </c>
      <c r="J345" s="56">
        <v>1.85</v>
      </c>
      <c r="K345" s="56">
        <v>12</v>
      </c>
      <c r="L345" s="56">
        <v>171.00980000000001</v>
      </c>
      <c r="M345" s="57" t="s">
        <v>98</v>
      </c>
      <c r="O345" s="13"/>
      <c r="P345" s="13"/>
      <c r="Q345" s="13"/>
      <c r="R345" s="14"/>
      <c r="S345" s="11"/>
      <c r="T345" s="11"/>
      <c r="U345" s="11"/>
    </row>
    <row r="346" spans="1:21" s="12" customFormat="1" ht="13.5" customHeight="1">
      <c r="A346" s="52" t="s">
        <v>424</v>
      </c>
      <c r="B346" s="53">
        <v>10.6477</v>
      </c>
      <c r="C346" s="54">
        <v>50777.778400000003</v>
      </c>
      <c r="D346" s="55">
        <v>34265.398999999998</v>
      </c>
      <c r="E346" s="55">
        <v>41974.9467</v>
      </c>
      <c r="F346" s="66">
        <v>61882.037499999999</v>
      </c>
      <c r="G346" s="55">
        <v>77026.566300000006</v>
      </c>
      <c r="H346" s="55">
        <v>54136.7765</v>
      </c>
      <c r="I346" s="56">
        <v>14.88</v>
      </c>
      <c r="J346" s="56">
        <v>1.21</v>
      </c>
      <c r="K346" s="56">
        <v>11.14</v>
      </c>
      <c r="L346" s="56">
        <v>173.375</v>
      </c>
      <c r="M346" s="57" t="s">
        <v>98</v>
      </c>
      <c r="O346" s="13"/>
      <c r="P346" s="13"/>
      <c r="Q346" s="13"/>
      <c r="R346" s="14"/>
      <c r="S346" s="11"/>
      <c r="T346" s="11"/>
      <c r="U346" s="11"/>
    </row>
    <row r="347" spans="1:21" s="12" customFormat="1" ht="13.5" customHeight="1">
      <c r="A347" s="52" t="s">
        <v>425</v>
      </c>
      <c r="B347" s="53">
        <v>8.1333000000000002</v>
      </c>
      <c r="C347" s="54">
        <v>50777.183799999999</v>
      </c>
      <c r="D347" s="55">
        <v>35930.954100000003</v>
      </c>
      <c r="E347" s="55">
        <v>41894.397100000002</v>
      </c>
      <c r="F347" s="66">
        <v>61547.320500000002</v>
      </c>
      <c r="G347" s="55">
        <v>74131.982199999999</v>
      </c>
      <c r="H347" s="55">
        <v>53811.642399999997</v>
      </c>
      <c r="I347" s="56">
        <v>14.68</v>
      </c>
      <c r="J347" s="56">
        <v>1.82</v>
      </c>
      <c r="K347" s="56">
        <v>11.89</v>
      </c>
      <c r="L347" s="56">
        <v>171.64259999999999</v>
      </c>
      <c r="M347" s="57" t="s">
        <v>98</v>
      </c>
      <c r="O347" s="13"/>
      <c r="P347" s="13"/>
      <c r="Q347" s="13"/>
      <c r="R347" s="14"/>
      <c r="S347" s="11"/>
      <c r="T347" s="11"/>
      <c r="U347" s="11"/>
    </row>
    <row r="348" spans="1:21" s="12" customFormat="1" ht="13.5" customHeight="1">
      <c r="A348" s="52" t="s">
        <v>426</v>
      </c>
      <c r="B348" s="53">
        <v>1.1103000000000001</v>
      </c>
      <c r="C348" s="54">
        <v>54715.593699999998</v>
      </c>
      <c r="D348" s="55">
        <v>41779.069900000002</v>
      </c>
      <c r="E348" s="55">
        <v>45287.400199999996</v>
      </c>
      <c r="F348" s="66">
        <v>69775.324900000007</v>
      </c>
      <c r="G348" s="55">
        <v>92879.586299999995</v>
      </c>
      <c r="H348" s="55">
        <v>59956.832600000002</v>
      </c>
      <c r="I348" s="56">
        <v>17.309999999999999</v>
      </c>
      <c r="J348" s="56">
        <v>2.1</v>
      </c>
      <c r="K348" s="56">
        <v>11.14</v>
      </c>
      <c r="L348" s="56">
        <v>172.90520000000001</v>
      </c>
      <c r="M348" s="57" t="s">
        <v>98</v>
      </c>
      <c r="O348" s="13"/>
      <c r="P348" s="13"/>
      <c r="Q348" s="13"/>
      <c r="R348" s="14"/>
      <c r="S348" s="11"/>
      <c r="T348" s="11"/>
      <c r="U348" s="11"/>
    </row>
    <row r="349" spans="1:21" s="12" customFormat="1" ht="13.5" customHeight="1">
      <c r="A349" s="52" t="s">
        <v>427</v>
      </c>
      <c r="B349" s="53">
        <v>11.4528</v>
      </c>
      <c r="C349" s="54">
        <v>48357.817999999999</v>
      </c>
      <c r="D349" s="55">
        <v>33323.442999999999</v>
      </c>
      <c r="E349" s="55">
        <v>39441.979399999997</v>
      </c>
      <c r="F349" s="66">
        <v>63342.387000000002</v>
      </c>
      <c r="G349" s="55">
        <v>86076.351200000005</v>
      </c>
      <c r="H349" s="55">
        <v>53981.839899999999</v>
      </c>
      <c r="I349" s="56">
        <v>14.52</v>
      </c>
      <c r="J349" s="56">
        <v>2.95</v>
      </c>
      <c r="K349" s="56">
        <v>12.14</v>
      </c>
      <c r="L349" s="56">
        <v>170.66380000000001</v>
      </c>
      <c r="M349" s="57" t="s">
        <v>98</v>
      </c>
      <c r="O349" s="13"/>
      <c r="P349" s="13"/>
      <c r="Q349" s="13"/>
      <c r="R349" s="14"/>
      <c r="S349" s="11"/>
      <c r="T349" s="11"/>
      <c r="U349" s="11"/>
    </row>
    <row r="350" spans="1:21" s="12" customFormat="1" ht="13.5" customHeight="1">
      <c r="A350" s="52" t="s">
        <v>428</v>
      </c>
      <c r="B350" s="53">
        <v>11.3841</v>
      </c>
      <c r="C350" s="54">
        <v>50497.274400000002</v>
      </c>
      <c r="D350" s="55">
        <v>33015.075700000001</v>
      </c>
      <c r="E350" s="55">
        <v>41527.644899999999</v>
      </c>
      <c r="F350" s="66">
        <v>64787.1299</v>
      </c>
      <c r="G350" s="55">
        <v>81120.533899999995</v>
      </c>
      <c r="H350" s="55">
        <v>54391.256000000001</v>
      </c>
      <c r="I350" s="56">
        <v>20.87</v>
      </c>
      <c r="J350" s="56">
        <v>2.5</v>
      </c>
      <c r="K350" s="56">
        <v>10.71</v>
      </c>
      <c r="L350" s="56">
        <v>174.28280000000001</v>
      </c>
      <c r="M350" s="57" t="s">
        <v>98</v>
      </c>
      <c r="O350" s="13"/>
      <c r="P350" s="13"/>
      <c r="Q350" s="13"/>
      <c r="R350" s="14"/>
      <c r="S350" s="11"/>
      <c r="T350" s="11"/>
      <c r="U350" s="11"/>
    </row>
    <row r="351" spans="1:21" s="12" customFormat="1" ht="13.5" customHeight="1">
      <c r="A351" s="52" t="s">
        <v>429</v>
      </c>
      <c r="B351" s="53">
        <v>1.1220000000000001</v>
      </c>
      <c r="C351" s="54">
        <v>43022.6662</v>
      </c>
      <c r="D351" s="55">
        <v>31108.786700000001</v>
      </c>
      <c r="E351" s="55">
        <v>35740.338300000003</v>
      </c>
      <c r="F351" s="66">
        <v>51622.1299</v>
      </c>
      <c r="G351" s="55">
        <v>62178.6394</v>
      </c>
      <c r="H351" s="55">
        <v>45591.762300000002</v>
      </c>
      <c r="I351" s="56">
        <v>14.84</v>
      </c>
      <c r="J351" s="56">
        <v>1.2</v>
      </c>
      <c r="K351" s="56">
        <v>12.43</v>
      </c>
      <c r="L351" s="56">
        <v>169.28559999999999</v>
      </c>
      <c r="M351" s="57" t="s">
        <v>98</v>
      </c>
      <c r="O351" s="13"/>
      <c r="P351" s="13"/>
      <c r="Q351" s="13"/>
      <c r="R351" s="14"/>
      <c r="S351" s="11"/>
      <c r="T351" s="11"/>
      <c r="U351" s="11"/>
    </row>
    <row r="352" spans="1:21" s="12" customFormat="1" ht="13.5" customHeight="1">
      <c r="A352" s="52" t="s">
        <v>430</v>
      </c>
      <c r="B352" s="53">
        <v>1.8534999999999999</v>
      </c>
      <c r="C352" s="54">
        <v>45442.343200000003</v>
      </c>
      <c r="D352" s="55">
        <v>32639.405200000001</v>
      </c>
      <c r="E352" s="55">
        <v>39745.008500000004</v>
      </c>
      <c r="F352" s="66">
        <v>52949.248399999997</v>
      </c>
      <c r="G352" s="55">
        <v>61647.706700000002</v>
      </c>
      <c r="H352" s="55">
        <v>47315.263599999998</v>
      </c>
      <c r="I352" s="56">
        <v>19.38</v>
      </c>
      <c r="J352" s="56">
        <v>0.93</v>
      </c>
      <c r="K352" s="56">
        <v>10.77</v>
      </c>
      <c r="L352" s="56">
        <v>176.39189999999999</v>
      </c>
      <c r="M352" s="57" t="s">
        <v>92</v>
      </c>
      <c r="O352" s="13"/>
      <c r="P352" s="13"/>
      <c r="Q352" s="13"/>
      <c r="R352" s="14"/>
      <c r="S352" s="11"/>
      <c r="T352" s="11"/>
      <c r="U352" s="11"/>
    </row>
    <row r="353" spans="1:21" s="12" customFormat="1" ht="13.5" customHeight="1">
      <c r="A353" s="52" t="s">
        <v>431</v>
      </c>
      <c r="B353" s="53">
        <v>2.9613999999999998</v>
      </c>
      <c r="C353" s="54">
        <v>56355.0573</v>
      </c>
      <c r="D353" s="55">
        <v>36485.652099999999</v>
      </c>
      <c r="E353" s="55">
        <v>42601.722199999997</v>
      </c>
      <c r="F353" s="66">
        <v>81766.019899999999</v>
      </c>
      <c r="G353" s="55">
        <v>94242.049100000004</v>
      </c>
      <c r="H353" s="55">
        <v>62130.5602</v>
      </c>
      <c r="I353" s="56">
        <v>15.99</v>
      </c>
      <c r="J353" s="56">
        <v>2.27</v>
      </c>
      <c r="K353" s="56">
        <v>11.64</v>
      </c>
      <c r="L353" s="56">
        <v>167.70419999999999</v>
      </c>
      <c r="M353" s="57" t="s">
        <v>98</v>
      </c>
      <c r="O353" s="13"/>
      <c r="P353" s="13"/>
      <c r="Q353" s="13"/>
      <c r="R353" s="14"/>
      <c r="S353" s="11"/>
      <c r="T353" s="11"/>
      <c r="U353" s="11"/>
    </row>
    <row r="354" spans="1:21" s="12" customFormat="1" ht="13.5" customHeight="1">
      <c r="A354" s="58" t="s">
        <v>432</v>
      </c>
      <c r="B354" s="59">
        <v>12.6432</v>
      </c>
      <c r="C354" s="60">
        <v>47587.754999999997</v>
      </c>
      <c r="D354" s="61">
        <v>30678.161199999999</v>
      </c>
      <c r="E354" s="61">
        <v>38309.602500000001</v>
      </c>
      <c r="F354" s="66">
        <v>59186.597600000001</v>
      </c>
      <c r="G354" s="55">
        <v>73474.818799999994</v>
      </c>
      <c r="H354" s="55">
        <v>50764.198799999998</v>
      </c>
      <c r="I354" s="62">
        <v>14.19</v>
      </c>
      <c r="J354" s="62">
        <v>2.84</v>
      </c>
      <c r="K354" s="62">
        <v>11.36</v>
      </c>
      <c r="L354" s="62">
        <v>171.0668</v>
      </c>
      <c r="M354" s="63" t="s">
        <v>98</v>
      </c>
      <c r="O354" s="13"/>
      <c r="P354" s="13"/>
      <c r="Q354" s="13"/>
      <c r="R354" s="14"/>
      <c r="S354" s="11"/>
      <c r="T354" s="11"/>
      <c r="U354" s="11"/>
    </row>
    <row r="355" spans="1:21" s="12" customFormat="1" ht="13.5" customHeight="1">
      <c r="A355" s="52" t="s">
        <v>433</v>
      </c>
      <c r="B355" s="53">
        <v>1.0564</v>
      </c>
      <c r="C355" s="54">
        <v>43245.8845</v>
      </c>
      <c r="D355" s="55">
        <v>29338.188999999998</v>
      </c>
      <c r="E355" s="55">
        <v>37834.755499999999</v>
      </c>
      <c r="F355" s="66">
        <v>57205.070699999997</v>
      </c>
      <c r="G355" s="55">
        <v>73813.788199999995</v>
      </c>
      <c r="H355" s="55">
        <v>49899.164900000003</v>
      </c>
      <c r="I355" s="56">
        <v>13.94</v>
      </c>
      <c r="J355" s="56">
        <v>0.78</v>
      </c>
      <c r="K355" s="56">
        <v>10.199999999999999</v>
      </c>
      <c r="L355" s="56">
        <v>172.05260000000001</v>
      </c>
      <c r="M355" s="57" t="s">
        <v>92</v>
      </c>
      <c r="O355" s="13"/>
      <c r="P355" s="13"/>
      <c r="Q355" s="13"/>
      <c r="R355" s="14"/>
      <c r="S355" s="11"/>
      <c r="T355" s="11"/>
      <c r="U355" s="11"/>
    </row>
    <row r="356" spans="1:21" s="12" customFormat="1" ht="13.5" customHeight="1">
      <c r="A356" s="52" t="s">
        <v>434</v>
      </c>
      <c r="B356" s="53">
        <v>0.39350000000000002</v>
      </c>
      <c r="C356" s="54">
        <v>51242.6077</v>
      </c>
      <c r="D356" s="55">
        <v>36425.174299999999</v>
      </c>
      <c r="E356" s="55">
        <v>40803.662100000001</v>
      </c>
      <c r="F356" s="66">
        <v>66126.854900000006</v>
      </c>
      <c r="G356" s="55">
        <v>85467.622300000003</v>
      </c>
      <c r="H356" s="55">
        <v>56179.823100000001</v>
      </c>
      <c r="I356" s="56">
        <v>15.03</v>
      </c>
      <c r="J356" s="56">
        <v>0.86</v>
      </c>
      <c r="K356" s="56">
        <v>11.67</v>
      </c>
      <c r="L356" s="56">
        <v>173.7088</v>
      </c>
      <c r="M356" s="57" t="s">
        <v>92</v>
      </c>
      <c r="O356" s="13"/>
      <c r="P356" s="13"/>
      <c r="Q356" s="13"/>
      <c r="R356" s="14"/>
      <c r="S356" s="11"/>
      <c r="T356" s="11"/>
      <c r="U356" s="11"/>
    </row>
    <row r="357" spans="1:21" s="12" customFormat="1" ht="13.5" customHeight="1">
      <c r="A357" s="52" t="s">
        <v>435</v>
      </c>
      <c r="B357" s="53">
        <v>3.1000999999999999</v>
      </c>
      <c r="C357" s="54">
        <v>53884.503599999996</v>
      </c>
      <c r="D357" s="55">
        <v>34568.741499999996</v>
      </c>
      <c r="E357" s="55">
        <v>44991.674099999997</v>
      </c>
      <c r="F357" s="66">
        <v>67244.813899999994</v>
      </c>
      <c r="G357" s="55">
        <v>82316.780799999993</v>
      </c>
      <c r="H357" s="55">
        <v>57034.514799999997</v>
      </c>
      <c r="I357" s="56">
        <v>13.78</v>
      </c>
      <c r="J357" s="56">
        <v>2.57</v>
      </c>
      <c r="K357" s="56">
        <v>11.49</v>
      </c>
      <c r="L357" s="56">
        <v>170.30670000000001</v>
      </c>
      <c r="M357" s="57" t="s">
        <v>98</v>
      </c>
      <c r="O357" s="13"/>
      <c r="P357" s="13"/>
      <c r="Q357" s="13"/>
      <c r="R357" s="14"/>
      <c r="S357" s="11"/>
      <c r="T357" s="11"/>
      <c r="U357" s="11"/>
    </row>
    <row r="358" spans="1:21" s="12" customFormat="1" ht="13.5" customHeight="1">
      <c r="A358" s="52" t="s">
        <v>436</v>
      </c>
      <c r="B358" s="53">
        <v>0.2041</v>
      </c>
      <c r="C358" s="54">
        <v>61044.833299999998</v>
      </c>
      <c r="D358" s="55">
        <v>35422.765800000001</v>
      </c>
      <c r="E358" s="55">
        <v>51748.863499999999</v>
      </c>
      <c r="F358" s="66">
        <v>67627.013000000006</v>
      </c>
      <c r="G358" s="55">
        <v>80060.218399999998</v>
      </c>
      <c r="H358" s="55">
        <v>61661.858</v>
      </c>
      <c r="I358" s="56">
        <v>16.760000000000002</v>
      </c>
      <c r="J358" s="56">
        <v>2.76</v>
      </c>
      <c r="K358" s="56">
        <v>11.36</v>
      </c>
      <c r="L358" s="56">
        <v>169.268</v>
      </c>
      <c r="M358" s="57" t="s">
        <v>98</v>
      </c>
      <c r="O358" s="13"/>
      <c r="P358" s="13"/>
      <c r="Q358" s="13"/>
      <c r="R358" s="14"/>
      <c r="S358" s="11"/>
      <c r="T358" s="11"/>
      <c r="U358" s="11"/>
    </row>
    <row r="359" spans="1:21" s="12" customFormat="1" ht="13.5" customHeight="1">
      <c r="A359" s="52" t="s">
        <v>437</v>
      </c>
      <c r="B359" s="53">
        <v>5.9531999999999998</v>
      </c>
      <c r="C359" s="54">
        <v>43309.576099999998</v>
      </c>
      <c r="D359" s="55">
        <v>30063.1656</v>
      </c>
      <c r="E359" s="55">
        <v>35802.364600000001</v>
      </c>
      <c r="F359" s="66">
        <v>53091.342799999999</v>
      </c>
      <c r="G359" s="55">
        <v>65040.764900000002</v>
      </c>
      <c r="H359" s="55">
        <v>46328.9571</v>
      </c>
      <c r="I359" s="56">
        <v>13.42</v>
      </c>
      <c r="J359" s="56">
        <v>3.18</v>
      </c>
      <c r="K359" s="56">
        <v>11.68</v>
      </c>
      <c r="L359" s="56">
        <v>171.04920000000001</v>
      </c>
      <c r="M359" s="57" t="s">
        <v>98</v>
      </c>
      <c r="O359" s="13"/>
      <c r="P359" s="13"/>
      <c r="Q359" s="13"/>
      <c r="R359" s="14"/>
      <c r="S359" s="11"/>
      <c r="T359" s="11"/>
      <c r="U359" s="11"/>
    </row>
    <row r="360" spans="1:21" s="12" customFormat="1" ht="13.5" customHeight="1">
      <c r="A360" s="52" t="s">
        <v>438</v>
      </c>
      <c r="B360" s="53">
        <v>0.8881</v>
      </c>
      <c r="C360" s="54">
        <v>55585.567900000002</v>
      </c>
      <c r="D360" s="55">
        <v>40571.951000000001</v>
      </c>
      <c r="E360" s="55">
        <v>46531.722300000001</v>
      </c>
      <c r="F360" s="66">
        <v>69529.594899999996</v>
      </c>
      <c r="G360" s="55">
        <v>81302.608399999997</v>
      </c>
      <c r="H360" s="55">
        <v>59244.334900000002</v>
      </c>
      <c r="I360" s="56">
        <v>17.36</v>
      </c>
      <c r="J360" s="56">
        <v>3.89</v>
      </c>
      <c r="K360" s="56">
        <v>10.82</v>
      </c>
      <c r="L360" s="56">
        <v>173.30250000000001</v>
      </c>
      <c r="M360" s="57" t="s">
        <v>98</v>
      </c>
      <c r="O360" s="13"/>
      <c r="P360" s="13"/>
      <c r="Q360" s="13"/>
      <c r="R360" s="14"/>
      <c r="S360" s="11"/>
      <c r="T360" s="11"/>
      <c r="U360" s="11"/>
    </row>
    <row r="361" spans="1:21" s="12" customFormat="1" ht="13.5" customHeight="1">
      <c r="A361" s="52" t="s">
        <v>439</v>
      </c>
      <c r="B361" s="53">
        <v>0.55349999999999999</v>
      </c>
      <c r="C361" s="54">
        <v>51002.490100000003</v>
      </c>
      <c r="D361" s="55">
        <v>31142.057100000002</v>
      </c>
      <c r="E361" s="55">
        <v>39404.931799999998</v>
      </c>
      <c r="F361" s="66">
        <v>57587.305399999997</v>
      </c>
      <c r="G361" s="55">
        <v>67603.478099999993</v>
      </c>
      <c r="H361" s="55">
        <v>50058.663399999998</v>
      </c>
      <c r="I361" s="56">
        <v>15.88</v>
      </c>
      <c r="J361" s="56">
        <v>6.01</v>
      </c>
      <c r="K361" s="56">
        <v>11.08</v>
      </c>
      <c r="L361" s="56">
        <v>168.50399999999999</v>
      </c>
      <c r="M361" s="57" t="s">
        <v>92</v>
      </c>
      <c r="O361" s="13"/>
      <c r="P361" s="13"/>
      <c r="Q361" s="13"/>
      <c r="R361" s="14"/>
      <c r="S361" s="11"/>
      <c r="T361" s="11"/>
      <c r="U361" s="11"/>
    </row>
    <row r="362" spans="1:21" s="12" customFormat="1" ht="13.5" customHeight="1">
      <c r="A362" s="52" t="s">
        <v>440</v>
      </c>
      <c r="B362" s="53">
        <v>0.1542</v>
      </c>
      <c r="C362" s="54">
        <v>56179.252800000002</v>
      </c>
      <c r="D362" s="55">
        <v>42116.244299999998</v>
      </c>
      <c r="E362" s="55">
        <v>48353.6679</v>
      </c>
      <c r="F362" s="66">
        <v>66487.596699999995</v>
      </c>
      <c r="G362" s="55">
        <v>80866.219599999997</v>
      </c>
      <c r="H362" s="55">
        <v>59925.223599999998</v>
      </c>
      <c r="I362" s="56">
        <v>15.67</v>
      </c>
      <c r="J362" s="56">
        <v>2.08</v>
      </c>
      <c r="K362" s="56">
        <v>12.3</v>
      </c>
      <c r="L362" s="56">
        <v>169.3142</v>
      </c>
      <c r="M362" s="57" t="s">
        <v>98</v>
      </c>
      <c r="O362" s="13"/>
      <c r="P362" s="13"/>
      <c r="Q362" s="13"/>
      <c r="R362" s="14"/>
      <c r="S362" s="11"/>
      <c r="T362" s="11"/>
      <c r="U362" s="11"/>
    </row>
    <row r="363" spans="1:21" s="12" customFormat="1" ht="13.5" customHeight="1">
      <c r="A363" s="58" t="s">
        <v>441</v>
      </c>
      <c r="B363" s="59">
        <v>1.8937999999999999</v>
      </c>
      <c r="C363" s="60">
        <v>53059.641300000003</v>
      </c>
      <c r="D363" s="61">
        <v>37736.849600000001</v>
      </c>
      <c r="E363" s="61">
        <v>44337.395299999996</v>
      </c>
      <c r="F363" s="66">
        <v>62932.635000000002</v>
      </c>
      <c r="G363" s="55">
        <v>74852.136199999994</v>
      </c>
      <c r="H363" s="55">
        <v>55400.1368</v>
      </c>
      <c r="I363" s="62">
        <v>17.940000000000001</v>
      </c>
      <c r="J363" s="62">
        <v>4.96</v>
      </c>
      <c r="K363" s="62">
        <v>14.19</v>
      </c>
      <c r="L363" s="62">
        <v>166.79320000000001</v>
      </c>
      <c r="M363" s="63" t="s">
        <v>98</v>
      </c>
      <c r="O363" s="13"/>
      <c r="P363" s="13"/>
      <c r="Q363" s="13"/>
      <c r="R363" s="14"/>
      <c r="S363" s="11"/>
      <c r="T363" s="11"/>
      <c r="U363" s="11"/>
    </row>
    <row r="364" spans="1:21" s="12" customFormat="1" ht="13.5" customHeight="1">
      <c r="A364" s="52" t="s">
        <v>442</v>
      </c>
      <c r="B364" s="53">
        <v>0.58140000000000003</v>
      </c>
      <c r="C364" s="54">
        <v>51145.080999999998</v>
      </c>
      <c r="D364" s="55">
        <v>39295.982799999998</v>
      </c>
      <c r="E364" s="55">
        <v>44413.1567</v>
      </c>
      <c r="F364" s="66">
        <v>58881.266000000003</v>
      </c>
      <c r="G364" s="55">
        <v>75489.355299999996</v>
      </c>
      <c r="H364" s="55">
        <v>54451.993499999997</v>
      </c>
      <c r="I364" s="56">
        <v>16.89</v>
      </c>
      <c r="J364" s="56">
        <v>3.27</v>
      </c>
      <c r="K364" s="56">
        <v>15.22</v>
      </c>
      <c r="L364" s="56">
        <v>165.31319999999999</v>
      </c>
      <c r="M364" s="57" t="s">
        <v>98</v>
      </c>
      <c r="O364" s="13"/>
      <c r="P364" s="13"/>
      <c r="Q364" s="13"/>
      <c r="R364" s="14"/>
      <c r="S364" s="11"/>
      <c r="T364" s="11"/>
      <c r="U364" s="11"/>
    </row>
    <row r="365" spans="1:21" s="12" customFormat="1" ht="13.5" customHeight="1">
      <c r="A365" s="52" t="s">
        <v>443</v>
      </c>
      <c r="B365" s="53">
        <v>0.35260000000000002</v>
      </c>
      <c r="C365" s="54">
        <v>42402.371200000001</v>
      </c>
      <c r="D365" s="55">
        <v>34380.630899999996</v>
      </c>
      <c r="E365" s="55">
        <v>36453.934600000001</v>
      </c>
      <c r="F365" s="66">
        <v>48923.785600000003</v>
      </c>
      <c r="G365" s="55">
        <v>64995.339599999999</v>
      </c>
      <c r="H365" s="55">
        <v>45609.040300000001</v>
      </c>
      <c r="I365" s="56">
        <v>17.16</v>
      </c>
      <c r="J365" s="56">
        <v>6.15</v>
      </c>
      <c r="K365" s="56">
        <v>13.18</v>
      </c>
      <c r="L365" s="56">
        <v>166.39940000000001</v>
      </c>
      <c r="M365" s="57" t="s">
        <v>98</v>
      </c>
      <c r="O365" s="13"/>
      <c r="P365" s="13"/>
      <c r="Q365" s="13"/>
      <c r="R365" s="14"/>
      <c r="S365" s="11"/>
      <c r="T365" s="11"/>
      <c r="U365" s="11"/>
    </row>
    <row r="366" spans="1:21" s="12" customFormat="1" ht="13.5" customHeight="1">
      <c r="A366" s="52" t="s">
        <v>444</v>
      </c>
      <c r="B366" s="53">
        <v>0.25109999999999999</v>
      </c>
      <c r="C366" s="54">
        <v>59569.696900000003</v>
      </c>
      <c r="D366" s="55">
        <v>49015.488499999999</v>
      </c>
      <c r="E366" s="55">
        <v>51487.426299999999</v>
      </c>
      <c r="F366" s="66">
        <v>64411.066899999998</v>
      </c>
      <c r="G366" s="55">
        <v>79841.445099999997</v>
      </c>
      <c r="H366" s="55">
        <v>61121.237500000003</v>
      </c>
      <c r="I366" s="56">
        <v>19.38</v>
      </c>
      <c r="J366" s="56">
        <v>4.07</v>
      </c>
      <c r="K366" s="56">
        <v>13.34</v>
      </c>
      <c r="L366" s="56">
        <v>168.75839999999999</v>
      </c>
      <c r="M366" s="57" t="s">
        <v>98</v>
      </c>
      <c r="O366" s="13"/>
      <c r="P366" s="13"/>
      <c r="Q366" s="13"/>
      <c r="R366" s="14"/>
      <c r="S366" s="11"/>
      <c r="T366" s="11"/>
      <c r="U366" s="11"/>
    </row>
    <row r="367" spans="1:21" s="12" customFormat="1" ht="13.5" customHeight="1">
      <c r="A367" s="52" t="s">
        <v>445</v>
      </c>
      <c r="B367" s="53">
        <v>0.27089999999999997</v>
      </c>
      <c r="C367" s="54">
        <v>57483.868799999997</v>
      </c>
      <c r="D367" s="55">
        <v>42356.137300000002</v>
      </c>
      <c r="E367" s="55">
        <v>51118.695099999997</v>
      </c>
      <c r="F367" s="66">
        <v>64672.111299999997</v>
      </c>
      <c r="G367" s="55">
        <v>71103.325599999996</v>
      </c>
      <c r="H367" s="55">
        <v>57126.575400000002</v>
      </c>
      <c r="I367" s="56">
        <v>16.73</v>
      </c>
      <c r="J367" s="56">
        <v>11.15</v>
      </c>
      <c r="K367" s="56">
        <v>14.19</v>
      </c>
      <c r="L367" s="56">
        <v>166.19110000000001</v>
      </c>
      <c r="M367" s="57" t="s">
        <v>98</v>
      </c>
      <c r="O367" s="13"/>
      <c r="P367" s="13"/>
      <c r="Q367" s="13"/>
      <c r="R367" s="14"/>
      <c r="S367" s="11"/>
      <c r="T367" s="11"/>
      <c r="U367" s="11"/>
    </row>
    <row r="368" spans="1:21" s="12" customFormat="1" ht="13.5" customHeight="1">
      <c r="A368" s="52" t="s">
        <v>447</v>
      </c>
      <c r="B368" s="53">
        <v>0.17100000000000001</v>
      </c>
      <c r="C368" s="54">
        <v>63749.780200000001</v>
      </c>
      <c r="D368" s="55">
        <v>48620.6247</v>
      </c>
      <c r="E368" s="55">
        <v>55068.114399999999</v>
      </c>
      <c r="F368" s="66">
        <v>74606.351299999995</v>
      </c>
      <c r="G368" s="55">
        <v>87474.335099999997</v>
      </c>
      <c r="H368" s="55">
        <v>66701.442500000005</v>
      </c>
      <c r="I368" s="56">
        <v>19.739999999999998</v>
      </c>
      <c r="J368" s="56">
        <v>4.2</v>
      </c>
      <c r="K368" s="56">
        <v>15.08</v>
      </c>
      <c r="L368" s="56">
        <v>170.137</v>
      </c>
      <c r="M368" s="57" t="s">
        <v>98</v>
      </c>
      <c r="O368" s="13"/>
      <c r="P368" s="13"/>
      <c r="Q368" s="13"/>
      <c r="R368" s="14"/>
      <c r="S368" s="11"/>
      <c r="T368" s="11"/>
      <c r="U368" s="11"/>
    </row>
    <row r="369" spans="1:21" s="12" customFormat="1" ht="13.5" customHeight="1">
      <c r="A369" s="58" t="s">
        <v>448</v>
      </c>
      <c r="B369" s="59">
        <v>2.9628999999999999</v>
      </c>
      <c r="C369" s="60">
        <v>37310.0406</v>
      </c>
      <c r="D369" s="61">
        <v>25144.603200000001</v>
      </c>
      <c r="E369" s="61">
        <v>27695.250599999999</v>
      </c>
      <c r="F369" s="66">
        <v>46889.790500000003</v>
      </c>
      <c r="G369" s="55">
        <v>57509.740400000002</v>
      </c>
      <c r="H369" s="55">
        <v>39629.783499999998</v>
      </c>
      <c r="I369" s="62">
        <v>13.25</v>
      </c>
      <c r="J369" s="62">
        <v>0.64</v>
      </c>
      <c r="K369" s="62">
        <v>10.07</v>
      </c>
      <c r="L369" s="62">
        <v>172.97880000000001</v>
      </c>
      <c r="M369" s="63" t="s">
        <v>92</v>
      </c>
      <c r="O369" s="13"/>
      <c r="P369" s="13"/>
      <c r="Q369" s="13"/>
      <c r="R369" s="14"/>
      <c r="S369" s="11"/>
      <c r="T369" s="11"/>
      <c r="U369" s="11"/>
    </row>
    <row r="370" spans="1:21" s="12" customFormat="1" ht="13.5" customHeight="1">
      <c r="A370" s="52" t="s">
        <v>1084</v>
      </c>
      <c r="B370" s="53">
        <v>2.1273</v>
      </c>
      <c r="C370" s="54">
        <v>32366.653300000002</v>
      </c>
      <c r="D370" s="55">
        <v>23174.466899999999</v>
      </c>
      <c r="E370" s="55">
        <v>25405.3626</v>
      </c>
      <c r="F370" s="66">
        <v>42582.306299999997</v>
      </c>
      <c r="G370" s="55">
        <v>50173.118900000001</v>
      </c>
      <c r="H370" s="55">
        <v>35063.924899999998</v>
      </c>
      <c r="I370" s="56">
        <v>14.6</v>
      </c>
      <c r="J370" s="56">
        <v>0.22</v>
      </c>
      <c r="K370" s="56">
        <v>9.84</v>
      </c>
      <c r="L370" s="56">
        <v>173.88460000000001</v>
      </c>
      <c r="M370" s="57" t="s">
        <v>96</v>
      </c>
      <c r="O370" s="13"/>
      <c r="P370" s="13"/>
      <c r="Q370" s="13"/>
      <c r="R370" s="14"/>
      <c r="S370" s="11"/>
      <c r="T370" s="11"/>
      <c r="U370" s="11"/>
    </row>
    <row r="371" spans="1:21" s="12" customFormat="1" ht="13.5" customHeight="1">
      <c r="A371" s="58" t="s">
        <v>449</v>
      </c>
      <c r="B371" s="59">
        <v>14.485300000000001</v>
      </c>
      <c r="C371" s="60">
        <v>48543.991999999998</v>
      </c>
      <c r="D371" s="61">
        <v>30845.4476</v>
      </c>
      <c r="E371" s="61">
        <v>38229.127500000002</v>
      </c>
      <c r="F371" s="66">
        <v>61406.698799999998</v>
      </c>
      <c r="G371" s="55">
        <v>80811.813299999994</v>
      </c>
      <c r="H371" s="55">
        <v>52861.5959</v>
      </c>
      <c r="I371" s="62">
        <v>14.54</v>
      </c>
      <c r="J371" s="62">
        <v>2.02</v>
      </c>
      <c r="K371" s="62">
        <v>11.35</v>
      </c>
      <c r="L371" s="62">
        <v>170.7345</v>
      </c>
      <c r="M371" s="63" t="s">
        <v>98</v>
      </c>
      <c r="O371" s="13"/>
      <c r="P371" s="13"/>
      <c r="Q371" s="13"/>
      <c r="R371" s="14"/>
      <c r="S371" s="11"/>
      <c r="T371" s="11"/>
      <c r="U371" s="11"/>
    </row>
    <row r="372" spans="1:21" s="12" customFormat="1" ht="13.5" customHeight="1">
      <c r="A372" s="52" t="s">
        <v>450</v>
      </c>
      <c r="B372" s="53">
        <v>0.85440000000000005</v>
      </c>
      <c r="C372" s="54">
        <v>46720.064100000003</v>
      </c>
      <c r="D372" s="55">
        <v>31544.572700000001</v>
      </c>
      <c r="E372" s="55">
        <v>39441.037799999998</v>
      </c>
      <c r="F372" s="66">
        <v>67315.342799999999</v>
      </c>
      <c r="G372" s="55">
        <v>94017.821800000005</v>
      </c>
      <c r="H372" s="55">
        <v>57987.156300000002</v>
      </c>
      <c r="I372" s="56">
        <v>11.56</v>
      </c>
      <c r="J372" s="56">
        <v>0.8</v>
      </c>
      <c r="K372" s="56">
        <v>11.41</v>
      </c>
      <c r="L372" s="56">
        <v>169.2611</v>
      </c>
      <c r="M372" s="57" t="s">
        <v>92</v>
      </c>
      <c r="O372" s="13"/>
      <c r="P372" s="13"/>
      <c r="Q372" s="13"/>
      <c r="R372" s="14"/>
      <c r="S372" s="11"/>
      <c r="T372" s="11"/>
      <c r="U372" s="11"/>
    </row>
    <row r="373" spans="1:21" s="12" customFormat="1" ht="13.5" customHeight="1">
      <c r="A373" s="52" t="s">
        <v>1234</v>
      </c>
      <c r="B373" s="53">
        <v>1.4908999999999999</v>
      </c>
      <c r="C373" s="54">
        <v>50027.6273</v>
      </c>
      <c r="D373" s="55">
        <v>32197.818599999999</v>
      </c>
      <c r="E373" s="55">
        <v>40786.777300000002</v>
      </c>
      <c r="F373" s="66">
        <v>62090.055999999997</v>
      </c>
      <c r="G373" s="55">
        <v>88508.991699999999</v>
      </c>
      <c r="H373" s="55">
        <v>55604.629200000003</v>
      </c>
      <c r="I373" s="56">
        <v>14.5</v>
      </c>
      <c r="J373" s="56">
        <v>0.82</v>
      </c>
      <c r="K373" s="56">
        <v>10.3</v>
      </c>
      <c r="L373" s="56">
        <v>172.09270000000001</v>
      </c>
      <c r="M373" s="57" t="s">
        <v>92</v>
      </c>
      <c r="O373" s="13"/>
      <c r="P373" s="13"/>
      <c r="Q373" s="13"/>
      <c r="R373" s="14"/>
      <c r="S373" s="11"/>
      <c r="T373" s="11"/>
      <c r="U373" s="11"/>
    </row>
    <row r="374" spans="1:21" s="12" customFormat="1" ht="13.5" customHeight="1">
      <c r="A374" s="52" t="s">
        <v>451</v>
      </c>
      <c r="B374" s="53">
        <v>2.2414999999999998</v>
      </c>
      <c r="C374" s="54">
        <v>49403.790200000003</v>
      </c>
      <c r="D374" s="55">
        <v>29111</v>
      </c>
      <c r="E374" s="55">
        <v>36733.271800000002</v>
      </c>
      <c r="F374" s="66">
        <v>62414.033499999998</v>
      </c>
      <c r="G374" s="55">
        <v>79575.435500000007</v>
      </c>
      <c r="H374" s="55">
        <v>52502.174299999999</v>
      </c>
      <c r="I374" s="56">
        <v>15.62</v>
      </c>
      <c r="J374" s="56">
        <v>1.71</v>
      </c>
      <c r="K374" s="56">
        <v>11.87</v>
      </c>
      <c r="L374" s="56">
        <v>170.3322</v>
      </c>
      <c r="M374" s="57" t="s">
        <v>98</v>
      </c>
      <c r="N374" s="10"/>
      <c r="O374" s="11"/>
      <c r="P374" s="11"/>
      <c r="Q374" s="11"/>
      <c r="R374" s="11"/>
      <c r="S374" s="11"/>
      <c r="T374" s="11"/>
      <c r="U374" s="11"/>
    </row>
    <row r="375" spans="1:21" s="12" customFormat="1" ht="13.5" customHeight="1">
      <c r="A375" s="52" t="s">
        <v>452</v>
      </c>
      <c r="B375" s="53">
        <v>0.76280000000000003</v>
      </c>
      <c r="C375" s="54">
        <v>50087.597000000002</v>
      </c>
      <c r="D375" s="55">
        <v>32527.400900000001</v>
      </c>
      <c r="E375" s="55">
        <v>38565.023699999998</v>
      </c>
      <c r="F375" s="66">
        <v>61675.384700000002</v>
      </c>
      <c r="G375" s="55">
        <v>84490.176300000006</v>
      </c>
      <c r="H375" s="55">
        <v>55062.770199999999</v>
      </c>
      <c r="I375" s="56">
        <v>13.75</v>
      </c>
      <c r="J375" s="56">
        <v>0.89</v>
      </c>
      <c r="K375" s="56">
        <v>11.15</v>
      </c>
      <c r="L375" s="56">
        <v>172.4169</v>
      </c>
      <c r="M375" s="57" t="s">
        <v>98</v>
      </c>
      <c r="N375" s="10"/>
      <c r="O375" s="11"/>
      <c r="P375" s="11"/>
      <c r="Q375" s="11"/>
      <c r="R375" s="11"/>
      <c r="S375" s="11"/>
      <c r="T375" s="11"/>
      <c r="U375" s="11"/>
    </row>
    <row r="376" spans="1:21" s="12" customFormat="1" ht="13.5" customHeight="1">
      <c r="A376" s="52" t="s">
        <v>453</v>
      </c>
      <c r="B376" s="53">
        <v>2.7254</v>
      </c>
      <c r="C376" s="54">
        <v>43665.492100000003</v>
      </c>
      <c r="D376" s="55">
        <v>28878</v>
      </c>
      <c r="E376" s="55">
        <v>35258.500800000002</v>
      </c>
      <c r="F376" s="66">
        <v>53750.221700000002</v>
      </c>
      <c r="G376" s="55">
        <v>66691.115300000005</v>
      </c>
      <c r="H376" s="55">
        <v>46716.033199999998</v>
      </c>
      <c r="I376" s="56">
        <v>13.37</v>
      </c>
      <c r="J376" s="56">
        <v>3.9</v>
      </c>
      <c r="K376" s="56">
        <v>11.96</v>
      </c>
      <c r="L376" s="56">
        <v>170.2637</v>
      </c>
      <c r="M376" s="57" t="s">
        <v>98</v>
      </c>
      <c r="N376" s="10"/>
      <c r="O376" s="11"/>
      <c r="P376" s="11"/>
      <c r="Q376" s="11"/>
      <c r="R376" s="11"/>
      <c r="S376" s="11"/>
      <c r="T376" s="11"/>
      <c r="U376" s="11"/>
    </row>
    <row r="377" spans="1:21" s="12" customFormat="1" ht="13.5" customHeight="1">
      <c r="A377" s="52" t="s">
        <v>454</v>
      </c>
      <c r="B377" s="53">
        <v>1.5173000000000001</v>
      </c>
      <c r="C377" s="54">
        <v>50361.929799999998</v>
      </c>
      <c r="D377" s="55">
        <v>32685.371599999999</v>
      </c>
      <c r="E377" s="55">
        <v>39422.055099999998</v>
      </c>
      <c r="F377" s="66">
        <v>67759.708100000003</v>
      </c>
      <c r="G377" s="55">
        <v>85652.202099999995</v>
      </c>
      <c r="H377" s="55">
        <v>55079.894699999997</v>
      </c>
      <c r="I377" s="56">
        <v>12.97</v>
      </c>
      <c r="J377" s="56">
        <v>2.1800000000000002</v>
      </c>
      <c r="K377" s="56">
        <v>11.74</v>
      </c>
      <c r="L377" s="56">
        <v>172.58619999999999</v>
      </c>
      <c r="M377" s="57" t="s">
        <v>98</v>
      </c>
      <c r="N377" s="10"/>
      <c r="O377" s="11"/>
      <c r="P377" s="11"/>
      <c r="Q377" s="11"/>
      <c r="R377" s="11"/>
      <c r="S377" s="11"/>
      <c r="T377" s="11"/>
      <c r="U377" s="11"/>
    </row>
    <row r="378" spans="1:21" s="12" customFormat="1" ht="13.5" customHeight="1">
      <c r="A378" s="52" t="s">
        <v>455</v>
      </c>
      <c r="B378" s="53">
        <v>0.65410000000000001</v>
      </c>
      <c r="C378" s="54">
        <v>47012.059000000001</v>
      </c>
      <c r="D378" s="55">
        <v>33482.029000000002</v>
      </c>
      <c r="E378" s="55">
        <v>39419.169300000001</v>
      </c>
      <c r="F378" s="66">
        <v>63327.345699999998</v>
      </c>
      <c r="G378" s="55">
        <v>77546.673699999999</v>
      </c>
      <c r="H378" s="55">
        <v>52835.929700000001</v>
      </c>
      <c r="I378" s="56">
        <v>21.3</v>
      </c>
      <c r="J378" s="56">
        <v>4.6900000000000004</v>
      </c>
      <c r="K378" s="56">
        <v>10.32</v>
      </c>
      <c r="L378" s="56">
        <v>171.89340000000001</v>
      </c>
      <c r="M378" s="57" t="s">
        <v>98</v>
      </c>
      <c r="N378" s="10"/>
      <c r="O378" s="11"/>
      <c r="P378" s="11"/>
      <c r="Q378" s="11"/>
      <c r="R378" s="11"/>
      <c r="S378" s="11"/>
      <c r="T378" s="11"/>
      <c r="U378" s="11"/>
    </row>
    <row r="379" spans="1:21" s="12" customFormat="1" ht="13.5" customHeight="1">
      <c r="A379" s="52" t="s">
        <v>456</v>
      </c>
      <c r="B379" s="53">
        <v>2.4344000000000001</v>
      </c>
      <c r="C379" s="54">
        <v>51460.185700000002</v>
      </c>
      <c r="D379" s="55">
        <v>29011.6459</v>
      </c>
      <c r="E379" s="55">
        <v>40957.485000000001</v>
      </c>
      <c r="F379" s="66">
        <v>66436.488299999997</v>
      </c>
      <c r="G379" s="55">
        <v>82561.589800000002</v>
      </c>
      <c r="H379" s="55">
        <v>54853.895499999999</v>
      </c>
      <c r="I379" s="56">
        <v>13.33</v>
      </c>
      <c r="J379" s="56">
        <v>1.1299999999999999</v>
      </c>
      <c r="K379" s="56">
        <v>11.32</v>
      </c>
      <c r="L379" s="56">
        <v>168.22839999999999</v>
      </c>
      <c r="M379" s="57" t="s">
        <v>98</v>
      </c>
      <c r="N379" s="10"/>
      <c r="O379" s="11"/>
      <c r="P379" s="11"/>
      <c r="Q379" s="11"/>
      <c r="R379" s="11"/>
      <c r="S379" s="11"/>
      <c r="T379" s="11"/>
      <c r="U379" s="11"/>
    </row>
    <row r="380" spans="1:21" s="12" customFormat="1" ht="13.5" customHeight="1">
      <c r="A380" s="52" t="s">
        <v>457</v>
      </c>
      <c r="B380" s="53">
        <v>1.6315</v>
      </c>
      <c r="C380" s="54">
        <v>50125.177100000001</v>
      </c>
      <c r="D380" s="55">
        <v>34474.234100000001</v>
      </c>
      <c r="E380" s="55">
        <v>40152.294399999999</v>
      </c>
      <c r="F380" s="66">
        <v>60150.7238</v>
      </c>
      <c r="G380" s="55">
        <v>76735.4758</v>
      </c>
      <c r="H380" s="55">
        <v>53832.8626</v>
      </c>
      <c r="I380" s="56">
        <v>16.760000000000002</v>
      </c>
      <c r="J380" s="56">
        <v>2.11</v>
      </c>
      <c r="K380" s="56">
        <v>11.02</v>
      </c>
      <c r="L380" s="56">
        <v>172.23050000000001</v>
      </c>
      <c r="M380" s="57" t="s">
        <v>92</v>
      </c>
      <c r="N380" s="10"/>
      <c r="O380" s="11"/>
      <c r="P380" s="11"/>
      <c r="Q380" s="11"/>
      <c r="R380" s="11"/>
      <c r="S380" s="11"/>
      <c r="T380" s="11"/>
      <c r="U380" s="11"/>
    </row>
    <row r="381" spans="1:21" s="12" customFormat="1" ht="13.5" customHeight="1">
      <c r="A381" s="58" t="s">
        <v>458</v>
      </c>
      <c r="B381" s="59">
        <v>1.4438</v>
      </c>
      <c r="C381" s="60">
        <v>57345.521200000003</v>
      </c>
      <c r="D381" s="61">
        <v>44528.519099999998</v>
      </c>
      <c r="E381" s="61">
        <v>50464.329599999997</v>
      </c>
      <c r="F381" s="66">
        <v>65088.358800000002</v>
      </c>
      <c r="G381" s="55">
        <v>77900.007599999997</v>
      </c>
      <c r="H381" s="55">
        <v>60702.483399999997</v>
      </c>
      <c r="I381" s="62">
        <v>20.47</v>
      </c>
      <c r="J381" s="62">
        <v>6.97</v>
      </c>
      <c r="K381" s="62">
        <v>13.29</v>
      </c>
      <c r="L381" s="62">
        <v>169.28399999999999</v>
      </c>
      <c r="M381" s="63" t="s">
        <v>98</v>
      </c>
      <c r="N381" s="10"/>
      <c r="O381" s="11"/>
      <c r="P381" s="11"/>
      <c r="Q381" s="11"/>
      <c r="R381" s="11"/>
      <c r="S381" s="11"/>
      <c r="T381" s="11"/>
      <c r="U381" s="11"/>
    </row>
    <row r="382" spans="1:21" s="12" customFormat="1" ht="13.5" customHeight="1">
      <c r="A382" s="52" t="s">
        <v>459</v>
      </c>
      <c r="B382" s="53">
        <v>0.53380000000000005</v>
      </c>
      <c r="C382" s="54">
        <v>60721.3361</v>
      </c>
      <c r="D382" s="55">
        <v>45666.14</v>
      </c>
      <c r="E382" s="55">
        <v>54216.742100000003</v>
      </c>
      <c r="F382" s="66">
        <v>70075.096300000005</v>
      </c>
      <c r="G382" s="55">
        <v>86556.216499999995</v>
      </c>
      <c r="H382" s="55">
        <v>65258.656000000003</v>
      </c>
      <c r="I382" s="56">
        <v>22.93</v>
      </c>
      <c r="J382" s="56">
        <v>5.23</v>
      </c>
      <c r="K382" s="56">
        <v>11.27</v>
      </c>
      <c r="L382" s="56">
        <v>170.78800000000001</v>
      </c>
      <c r="M382" s="57" t="s">
        <v>98</v>
      </c>
      <c r="N382" s="10"/>
      <c r="O382" s="11"/>
      <c r="P382" s="11"/>
      <c r="Q382" s="11"/>
      <c r="R382" s="11"/>
      <c r="S382" s="11"/>
      <c r="T382" s="11"/>
      <c r="U382" s="11"/>
    </row>
    <row r="383" spans="1:21" s="12" customFormat="1" ht="13.5" customHeight="1">
      <c r="A383" s="52" t="s">
        <v>460</v>
      </c>
      <c r="B383" s="53">
        <v>0.55479999999999996</v>
      </c>
      <c r="C383" s="54">
        <v>56698.759299999998</v>
      </c>
      <c r="D383" s="55">
        <v>46091.9303</v>
      </c>
      <c r="E383" s="55">
        <v>51285.804400000001</v>
      </c>
      <c r="F383" s="66">
        <v>62654.317300000002</v>
      </c>
      <c r="G383" s="55">
        <v>70706.555600000007</v>
      </c>
      <c r="H383" s="55">
        <v>57655.405400000003</v>
      </c>
      <c r="I383" s="56">
        <v>18.23</v>
      </c>
      <c r="J383" s="56">
        <v>9.82</v>
      </c>
      <c r="K383" s="56">
        <v>16.04</v>
      </c>
      <c r="L383" s="56">
        <v>166.71350000000001</v>
      </c>
      <c r="M383" s="57" t="s">
        <v>98</v>
      </c>
      <c r="N383" s="10"/>
      <c r="O383" s="11"/>
      <c r="P383" s="11"/>
      <c r="Q383" s="11"/>
      <c r="R383" s="11"/>
      <c r="S383" s="11"/>
      <c r="T383" s="11"/>
      <c r="U383" s="11"/>
    </row>
    <row r="384" spans="1:21" s="12" customFormat="1" ht="13.5" customHeight="1">
      <c r="A384" s="52" t="s">
        <v>461</v>
      </c>
      <c r="B384" s="53">
        <v>0.34970000000000001</v>
      </c>
      <c r="C384" s="54">
        <v>53840.2192</v>
      </c>
      <c r="D384" s="55">
        <v>44513.9565</v>
      </c>
      <c r="E384" s="55">
        <v>46341.254500000003</v>
      </c>
      <c r="F384" s="66">
        <v>61813.8177</v>
      </c>
      <c r="G384" s="55">
        <v>78743.248000000007</v>
      </c>
      <c r="H384" s="55">
        <v>58775.298499999997</v>
      </c>
      <c r="I384" s="56">
        <v>20.04</v>
      </c>
      <c r="J384" s="56">
        <v>5.56</v>
      </c>
      <c r="K384" s="56">
        <v>12.42</v>
      </c>
      <c r="L384" s="56">
        <v>171.09200000000001</v>
      </c>
      <c r="M384" s="57" t="s">
        <v>98</v>
      </c>
      <c r="N384" s="10"/>
      <c r="O384" s="11"/>
      <c r="P384" s="11"/>
      <c r="Q384" s="11"/>
      <c r="R384" s="11"/>
      <c r="S384" s="11"/>
      <c r="T384" s="11"/>
      <c r="U384" s="11"/>
    </row>
    <row r="385" spans="1:21" s="12" customFormat="1" ht="13.5" customHeight="1">
      <c r="A385" s="58" t="s">
        <v>462</v>
      </c>
      <c r="B385" s="59">
        <v>45.573300000000003</v>
      </c>
      <c r="C385" s="60">
        <v>53496.979099999997</v>
      </c>
      <c r="D385" s="61">
        <v>34220.769500000002</v>
      </c>
      <c r="E385" s="61">
        <v>43257.659099999997</v>
      </c>
      <c r="F385" s="66">
        <v>65791.791400000002</v>
      </c>
      <c r="G385" s="55">
        <v>81336.430500000002</v>
      </c>
      <c r="H385" s="55">
        <v>56427.141100000001</v>
      </c>
      <c r="I385" s="62">
        <v>16.47</v>
      </c>
      <c r="J385" s="62">
        <v>4.5199999999999996</v>
      </c>
      <c r="K385" s="62">
        <v>11.56</v>
      </c>
      <c r="L385" s="62">
        <v>172.80869999999999</v>
      </c>
      <c r="M385" s="63" t="s">
        <v>98</v>
      </c>
      <c r="N385" s="10"/>
      <c r="O385" s="11"/>
      <c r="P385" s="11"/>
      <c r="Q385" s="11"/>
      <c r="R385" s="11"/>
      <c r="S385" s="11"/>
      <c r="T385" s="11"/>
      <c r="U385" s="11"/>
    </row>
    <row r="386" spans="1:21" s="12" customFormat="1" ht="13.5" customHeight="1">
      <c r="A386" s="52" t="s">
        <v>463</v>
      </c>
      <c r="B386" s="53">
        <v>4.5256999999999996</v>
      </c>
      <c r="C386" s="54">
        <v>57620.121800000001</v>
      </c>
      <c r="D386" s="55">
        <v>40438.736400000002</v>
      </c>
      <c r="E386" s="55">
        <v>49099.334300000002</v>
      </c>
      <c r="F386" s="66">
        <v>70969.404399999999</v>
      </c>
      <c r="G386" s="55">
        <v>89783.572400000005</v>
      </c>
      <c r="H386" s="55">
        <v>61873.482900000003</v>
      </c>
      <c r="I386" s="56">
        <v>14.52</v>
      </c>
      <c r="J386" s="56">
        <v>5.45</v>
      </c>
      <c r="K386" s="56">
        <v>12.36</v>
      </c>
      <c r="L386" s="56">
        <v>171.0728</v>
      </c>
      <c r="M386" s="57" t="s">
        <v>98</v>
      </c>
      <c r="N386" s="10"/>
      <c r="O386" s="11"/>
      <c r="P386" s="11"/>
      <c r="Q386" s="11"/>
      <c r="R386" s="11"/>
      <c r="S386" s="11"/>
      <c r="T386" s="11"/>
      <c r="U386" s="11"/>
    </row>
    <row r="387" spans="1:21" s="12" customFormat="1" ht="13.5" customHeight="1">
      <c r="A387" s="52" t="s">
        <v>464</v>
      </c>
      <c r="B387" s="53">
        <v>2.4714999999999998</v>
      </c>
      <c r="C387" s="54">
        <v>51531.223100000003</v>
      </c>
      <c r="D387" s="55">
        <v>36540.1656</v>
      </c>
      <c r="E387" s="55">
        <v>42240.049299999999</v>
      </c>
      <c r="F387" s="66">
        <v>62478.800499999998</v>
      </c>
      <c r="G387" s="55">
        <v>78189.031900000002</v>
      </c>
      <c r="H387" s="55">
        <v>56526.832499999997</v>
      </c>
      <c r="I387" s="56">
        <v>13.92</v>
      </c>
      <c r="J387" s="56">
        <v>3.99</v>
      </c>
      <c r="K387" s="56">
        <v>12.61</v>
      </c>
      <c r="L387" s="56">
        <v>173.1343</v>
      </c>
      <c r="M387" s="57" t="s">
        <v>98</v>
      </c>
      <c r="N387" s="10"/>
      <c r="O387" s="11"/>
      <c r="P387" s="11"/>
      <c r="Q387" s="11"/>
      <c r="R387" s="11"/>
      <c r="S387" s="11"/>
      <c r="T387" s="11"/>
      <c r="U387" s="11"/>
    </row>
    <row r="388" spans="1:21" s="12" customFormat="1" ht="13.5" customHeight="1">
      <c r="A388" s="52" t="s">
        <v>465</v>
      </c>
      <c r="B388" s="53">
        <v>20.1341</v>
      </c>
      <c r="C388" s="54">
        <v>54873.6659</v>
      </c>
      <c r="D388" s="55">
        <v>35843.368900000001</v>
      </c>
      <c r="E388" s="55">
        <v>44709.621800000001</v>
      </c>
      <c r="F388" s="66">
        <v>67163.208499999993</v>
      </c>
      <c r="G388" s="55">
        <v>83024.047300000006</v>
      </c>
      <c r="H388" s="55">
        <v>57570.512199999997</v>
      </c>
      <c r="I388" s="56">
        <v>16.649999999999999</v>
      </c>
      <c r="J388" s="56">
        <v>3.93</v>
      </c>
      <c r="K388" s="56">
        <v>11.59</v>
      </c>
      <c r="L388" s="56">
        <v>173.1711</v>
      </c>
      <c r="M388" s="57" t="s">
        <v>98</v>
      </c>
      <c r="N388" s="10"/>
      <c r="O388" s="11"/>
      <c r="P388" s="11"/>
      <c r="Q388" s="11"/>
      <c r="R388" s="11"/>
      <c r="S388" s="11"/>
      <c r="T388" s="11"/>
      <c r="U388" s="11"/>
    </row>
    <row r="389" spans="1:21" s="12" customFormat="1" ht="13.5" customHeight="1">
      <c r="A389" s="52" t="s">
        <v>466</v>
      </c>
      <c r="B389" s="53">
        <v>4.9763999999999999</v>
      </c>
      <c r="C389" s="54">
        <v>55935.435100000002</v>
      </c>
      <c r="D389" s="55">
        <v>35030.332799999996</v>
      </c>
      <c r="E389" s="55">
        <v>44347.448400000001</v>
      </c>
      <c r="F389" s="66">
        <v>67754.223499999993</v>
      </c>
      <c r="G389" s="55">
        <v>81763.312600000005</v>
      </c>
      <c r="H389" s="55">
        <v>58774.393199999999</v>
      </c>
      <c r="I389" s="56">
        <v>18.37</v>
      </c>
      <c r="J389" s="56">
        <v>6.18</v>
      </c>
      <c r="K389" s="56">
        <v>10.77</v>
      </c>
      <c r="L389" s="56">
        <v>172.3477</v>
      </c>
      <c r="M389" s="57" t="s">
        <v>98</v>
      </c>
      <c r="N389" s="10"/>
      <c r="O389" s="11"/>
      <c r="P389" s="11"/>
      <c r="Q389" s="11"/>
      <c r="R389" s="11"/>
      <c r="S389" s="11"/>
      <c r="T389" s="11"/>
      <c r="U389" s="11"/>
    </row>
    <row r="390" spans="1:21" s="12" customFormat="1" ht="13.5" customHeight="1">
      <c r="A390" s="52" t="s">
        <v>467</v>
      </c>
      <c r="B390" s="53">
        <v>2.2440000000000002</v>
      </c>
      <c r="C390" s="54">
        <v>42470.598899999997</v>
      </c>
      <c r="D390" s="55">
        <v>22027.582299999998</v>
      </c>
      <c r="E390" s="55">
        <v>35233.892699999997</v>
      </c>
      <c r="F390" s="66">
        <v>53679.591699999997</v>
      </c>
      <c r="G390" s="55">
        <v>66276.686199999996</v>
      </c>
      <c r="H390" s="55">
        <v>45202.9162</v>
      </c>
      <c r="I390" s="56">
        <v>16.89</v>
      </c>
      <c r="J390" s="56">
        <v>3.27</v>
      </c>
      <c r="K390" s="56">
        <v>11.04</v>
      </c>
      <c r="L390" s="56">
        <v>172.66820000000001</v>
      </c>
      <c r="M390" s="57" t="s">
        <v>92</v>
      </c>
      <c r="N390" s="10"/>
      <c r="O390" s="11"/>
      <c r="P390" s="11"/>
      <c r="Q390" s="11"/>
      <c r="R390" s="11"/>
      <c r="S390" s="11"/>
      <c r="T390" s="11"/>
      <c r="U390" s="11"/>
    </row>
    <row r="391" spans="1:21">
      <c r="A391" s="52" t="s">
        <v>468</v>
      </c>
      <c r="B391" s="53">
        <v>1.3964000000000001</v>
      </c>
      <c r="C391" s="54">
        <v>41273.6489</v>
      </c>
      <c r="D391" s="55">
        <v>27194.75</v>
      </c>
      <c r="E391" s="55">
        <v>32986.455300000001</v>
      </c>
      <c r="F391" s="66">
        <v>51389.520100000002</v>
      </c>
      <c r="G391" s="55">
        <v>62293.900699999998</v>
      </c>
      <c r="H391" s="55">
        <v>44108.166899999997</v>
      </c>
      <c r="I391" s="56">
        <v>10.77</v>
      </c>
      <c r="J391" s="56">
        <v>4</v>
      </c>
      <c r="K391" s="56">
        <v>11.24</v>
      </c>
      <c r="L391" s="56">
        <v>171.80410000000001</v>
      </c>
      <c r="M391" s="57" t="s">
        <v>92</v>
      </c>
    </row>
    <row r="392" spans="1:21">
      <c r="A392" s="52" t="s">
        <v>469</v>
      </c>
      <c r="B392" s="53">
        <v>0.89319999999999999</v>
      </c>
      <c r="C392" s="54">
        <v>53845.196000000004</v>
      </c>
      <c r="D392" s="55">
        <v>32025.082999999999</v>
      </c>
      <c r="E392" s="55">
        <v>40586.0533</v>
      </c>
      <c r="F392" s="66">
        <v>67354.392000000007</v>
      </c>
      <c r="G392" s="55">
        <v>80230.188899999994</v>
      </c>
      <c r="H392" s="55">
        <v>55643.339599999999</v>
      </c>
      <c r="I392" s="56">
        <v>21.17</v>
      </c>
      <c r="J392" s="56">
        <v>5.3</v>
      </c>
      <c r="K392" s="56">
        <v>11.45</v>
      </c>
      <c r="L392" s="56">
        <v>170.72550000000001</v>
      </c>
      <c r="M392" s="57" t="s">
        <v>98</v>
      </c>
    </row>
    <row r="393" spans="1:21">
      <c r="A393" s="52" t="s">
        <v>470</v>
      </c>
      <c r="B393" s="53">
        <v>4.0701999999999998</v>
      </c>
      <c r="C393" s="54">
        <v>50606.060700000002</v>
      </c>
      <c r="D393" s="55">
        <v>35421.518499999998</v>
      </c>
      <c r="E393" s="55">
        <v>43499.270700000001</v>
      </c>
      <c r="F393" s="66">
        <v>62210.052199999998</v>
      </c>
      <c r="G393" s="55">
        <v>78484.567500000005</v>
      </c>
      <c r="H393" s="55">
        <v>54626.256800000003</v>
      </c>
      <c r="I393" s="56">
        <v>17.920000000000002</v>
      </c>
      <c r="J393" s="56">
        <v>5.12</v>
      </c>
      <c r="K393" s="56">
        <v>11.48</v>
      </c>
      <c r="L393" s="56">
        <v>173.25540000000001</v>
      </c>
      <c r="M393" s="57" t="s">
        <v>98</v>
      </c>
    </row>
    <row r="394" spans="1:21">
      <c r="A394" s="52" t="s">
        <v>471</v>
      </c>
      <c r="B394" s="53">
        <v>4.7156000000000002</v>
      </c>
      <c r="C394" s="54">
        <v>52344.968000000001</v>
      </c>
      <c r="D394" s="55">
        <v>33743.14</v>
      </c>
      <c r="E394" s="55">
        <v>41718.013200000001</v>
      </c>
      <c r="F394" s="66">
        <v>63693.0239</v>
      </c>
      <c r="G394" s="55">
        <v>77221.680500000002</v>
      </c>
      <c r="H394" s="55">
        <v>54734.220500000003</v>
      </c>
      <c r="I394" s="56">
        <v>16.21</v>
      </c>
      <c r="J394" s="56">
        <v>4.6100000000000003</v>
      </c>
      <c r="K394" s="56">
        <v>11.28</v>
      </c>
      <c r="L394" s="56">
        <v>173.63079999999999</v>
      </c>
      <c r="M394" s="57" t="s">
        <v>98</v>
      </c>
    </row>
    <row r="395" spans="1:21">
      <c r="A395" s="58" t="s">
        <v>472</v>
      </c>
      <c r="B395" s="59">
        <v>13.3452</v>
      </c>
      <c r="C395" s="60">
        <v>44146.281199999998</v>
      </c>
      <c r="D395" s="61">
        <v>22447.408200000002</v>
      </c>
      <c r="E395" s="61">
        <v>30064.005700000002</v>
      </c>
      <c r="F395" s="66">
        <v>57879.085400000004</v>
      </c>
      <c r="G395" s="55">
        <v>73196.404800000004</v>
      </c>
      <c r="H395" s="55">
        <v>46375.555999999997</v>
      </c>
      <c r="I395" s="62">
        <v>17.23</v>
      </c>
      <c r="J395" s="62">
        <v>1.1499999999999999</v>
      </c>
      <c r="K395" s="62">
        <v>9.48</v>
      </c>
      <c r="L395" s="62">
        <v>175.22499999999999</v>
      </c>
      <c r="M395" s="63" t="s">
        <v>98</v>
      </c>
    </row>
    <row r="396" spans="1:21">
      <c r="A396" s="58" t="s">
        <v>473</v>
      </c>
      <c r="B396" s="59">
        <v>0.3478</v>
      </c>
      <c r="C396" s="60">
        <v>50189.786800000002</v>
      </c>
      <c r="D396" s="61">
        <v>30740.8269</v>
      </c>
      <c r="E396" s="61">
        <v>43597.769099999998</v>
      </c>
      <c r="F396" s="66">
        <v>61709.962299999999</v>
      </c>
      <c r="G396" s="55">
        <v>72501.756699999998</v>
      </c>
      <c r="H396" s="55">
        <v>53000.0524</v>
      </c>
      <c r="I396" s="62">
        <v>16.18</v>
      </c>
      <c r="J396" s="62">
        <v>13.74</v>
      </c>
      <c r="K396" s="62">
        <v>10.45</v>
      </c>
      <c r="L396" s="62">
        <v>167.8639</v>
      </c>
      <c r="M396" s="63" t="s">
        <v>98</v>
      </c>
    </row>
    <row r="397" spans="1:21">
      <c r="A397" s="52" t="s">
        <v>474</v>
      </c>
      <c r="B397" s="53">
        <v>0.2084</v>
      </c>
      <c r="C397" s="54">
        <v>48889.5527</v>
      </c>
      <c r="D397" s="55">
        <v>30740.8269</v>
      </c>
      <c r="E397" s="55">
        <v>39633.424599999998</v>
      </c>
      <c r="F397" s="66">
        <v>65782.823499999999</v>
      </c>
      <c r="G397" s="55">
        <v>82833.257100000003</v>
      </c>
      <c r="H397" s="55">
        <v>52402.512300000002</v>
      </c>
      <c r="I397" s="56">
        <v>10.67</v>
      </c>
      <c r="J397" s="56">
        <v>12.25</v>
      </c>
      <c r="K397" s="56">
        <v>10.36</v>
      </c>
      <c r="L397" s="56">
        <v>166.96279999999999</v>
      </c>
      <c r="M397" s="57" t="s">
        <v>92</v>
      </c>
    </row>
    <row r="398" spans="1:21">
      <c r="A398" s="52" t="s">
        <v>1235</v>
      </c>
      <c r="B398" s="53">
        <v>0.13930000000000001</v>
      </c>
      <c r="C398" s="54">
        <v>52347.987000000001</v>
      </c>
      <c r="D398" s="55">
        <v>43597.769099999998</v>
      </c>
      <c r="E398" s="55">
        <v>47469.648000000001</v>
      </c>
      <c r="F398" s="66">
        <v>61192.481699999997</v>
      </c>
      <c r="G398" s="55">
        <v>66333.203200000004</v>
      </c>
      <c r="H398" s="55">
        <v>53893.831899999997</v>
      </c>
      <c r="I398" s="56">
        <v>24.2</v>
      </c>
      <c r="J398" s="56">
        <v>15.9</v>
      </c>
      <c r="K398" s="56">
        <v>10.57</v>
      </c>
      <c r="L398" s="56">
        <v>169.21170000000001</v>
      </c>
      <c r="M398" s="57" t="s">
        <v>98</v>
      </c>
    </row>
    <row r="399" spans="1:21">
      <c r="A399" s="58" t="s">
        <v>475</v>
      </c>
      <c r="B399" s="59">
        <v>1.1331</v>
      </c>
      <c r="C399" s="60">
        <v>49738.779000000002</v>
      </c>
      <c r="D399" s="61">
        <v>40273.122000000003</v>
      </c>
      <c r="E399" s="61">
        <v>44188.0766</v>
      </c>
      <c r="F399" s="66">
        <v>58794.803699999997</v>
      </c>
      <c r="G399" s="55">
        <v>71318.009999999995</v>
      </c>
      <c r="H399" s="55">
        <v>52766.2232</v>
      </c>
      <c r="I399" s="62">
        <v>12.94</v>
      </c>
      <c r="J399" s="62">
        <v>13.5</v>
      </c>
      <c r="K399" s="62">
        <v>10.93</v>
      </c>
      <c r="L399" s="62">
        <v>169.03649999999999</v>
      </c>
      <c r="M399" s="63" t="s">
        <v>98</v>
      </c>
    </row>
    <row r="400" spans="1:21">
      <c r="A400" s="58" t="s">
        <v>1236</v>
      </c>
      <c r="B400" s="59">
        <v>0.3831</v>
      </c>
      <c r="C400" s="60">
        <v>50944.695200000002</v>
      </c>
      <c r="D400" s="61">
        <v>34770.065300000002</v>
      </c>
      <c r="E400" s="61">
        <v>44247.180200000003</v>
      </c>
      <c r="F400" s="66">
        <v>57644.297700000003</v>
      </c>
      <c r="G400" s="55">
        <v>74087.938699999999</v>
      </c>
      <c r="H400" s="55">
        <v>54220.503100000002</v>
      </c>
      <c r="I400" s="62">
        <v>12.49</v>
      </c>
      <c r="J400" s="62">
        <v>12.21</v>
      </c>
      <c r="K400" s="62">
        <v>10.48</v>
      </c>
      <c r="L400" s="62">
        <v>175.5197</v>
      </c>
      <c r="M400" s="63" t="s">
        <v>98</v>
      </c>
    </row>
    <row r="401" spans="1:13">
      <c r="A401" s="52" t="s">
        <v>476</v>
      </c>
      <c r="B401" s="53">
        <v>0.1109</v>
      </c>
      <c r="C401" s="54">
        <v>52505.415000000001</v>
      </c>
      <c r="D401" s="55">
        <v>39411.650099999999</v>
      </c>
      <c r="E401" s="55">
        <v>46915.163999999997</v>
      </c>
      <c r="F401" s="66">
        <v>60737.334300000002</v>
      </c>
      <c r="G401" s="55">
        <v>92513.110499999995</v>
      </c>
      <c r="H401" s="55">
        <v>58453.633800000003</v>
      </c>
      <c r="I401" s="56">
        <v>16.440000000000001</v>
      </c>
      <c r="J401" s="56">
        <v>8.4</v>
      </c>
      <c r="K401" s="56">
        <v>10.84</v>
      </c>
      <c r="L401" s="56">
        <v>184.96270000000001</v>
      </c>
      <c r="M401" s="57" t="s">
        <v>98</v>
      </c>
    </row>
    <row r="402" spans="1:13">
      <c r="A402" s="52" t="s">
        <v>477</v>
      </c>
      <c r="B402" s="53">
        <v>0.26519999999999999</v>
      </c>
      <c r="C402" s="54">
        <v>50457.027499999997</v>
      </c>
      <c r="D402" s="55">
        <v>30155.879799999999</v>
      </c>
      <c r="E402" s="55">
        <v>43950.874499999998</v>
      </c>
      <c r="F402" s="66">
        <v>57079.816800000001</v>
      </c>
      <c r="G402" s="55">
        <v>69284.042600000001</v>
      </c>
      <c r="H402" s="55">
        <v>52918.3341</v>
      </c>
      <c r="I402" s="56">
        <v>10.47</v>
      </c>
      <c r="J402" s="56">
        <v>14.18</v>
      </c>
      <c r="K402" s="56">
        <v>10.34</v>
      </c>
      <c r="L402" s="56">
        <v>171.68809999999999</v>
      </c>
      <c r="M402" s="57" t="s">
        <v>98</v>
      </c>
    </row>
    <row r="403" spans="1:13">
      <c r="A403" s="58" t="s">
        <v>478</v>
      </c>
      <c r="B403" s="59">
        <v>4.1116000000000001</v>
      </c>
      <c r="C403" s="60">
        <v>41758.789100000002</v>
      </c>
      <c r="D403" s="61">
        <v>30256.007099999999</v>
      </c>
      <c r="E403" s="61">
        <v>35841.734900000003</v>
      </c>
      <c r="F403" s="66">
        <v>56066.817000000003</v>
      </c>
      <c r="G403" s="55">
        <v>80443.552299999996</v>
      </c>
      <c r="H403" s="55">
        <v>50684.274400000002</v>
      </c>
      <c r="I403" s="62">
        <v>14.39</v>
      </c>
      <c r="J403" s="62">
        <v>1.05</v>
      </c>
      <c r="K403" s="62">
        <v>10.68</v>
      </c>
      <c r="L403" s="62">
        <v>173.24119999999999</v>
      </c>
      <c r="M403" s="63" t="s">
        <v>98</v>
      </c>
    </row>
    <row r="404" spans="1:13">
      <c r="A404" s="52" t="s">
        <v>479</v>
      </c>
      <c r="B404" s="53">
        <v>0.41549999999999998</v>
      </c>
      <c r="C404" s="54">
        <v>38775.288500000002</v>
      </c>
      <c r="D404" s="55">
        <v>30464.637699999999</v>
      </c>
      <c r="E404" s="55">
        <v>34549.031999999999</v>
      </c>
      <c r="F404" s="66">
        <v>44949.5262</v>
      </c>
      <c r="G404" s="55">
        <v>55106.173499999997</v>
      </c>
      <c r="H404" s="55">
        <v>40939.909800000001</v>
      </c>
      <c r="I404" s="56">
        <v>19.66</v>
      </c>
      <c r="J404" s="56">
        <v>0.23</v>
      </c>
      <c r="K404" s="56">
        <v>10.75</v>
      </c>
      <c r="L404" s="56">
        <v>174.0333</v>
      </c>
      <c r="M404" s="57" t="s">
        <v>98</v>
      </c>
    </row>
    <row r="405" spans="1:13">
      <c r="A405" s="52" t="s">
        <v>1085</v>
      </c>
      <c r="B405" s="53">
        <v>1.0926</v>
      </c>
      <c r="C405" s="54">
        <v>40059.367899999997</v>
      </c>
      <c r="D405" s="55">
        <v>28011.4149</v>
      </c>
      <c r="E405" s="55">
        <v>35118.409800000001</v>
      </c>
      <c r="F405" s="66">
        <v>55517.206700000002</v>
      </c>
      <c r="G405" s="55">
        <v>68071.916500000007</v>
      </c>
      <c r="H405" s="55">
        <v>46311.339599999999</v>
      </c>
      <c r="I405" s="56">
        <v>16.61</v>
      </c>
      <c r="J405" s="56">
        <v>1.66</v>
      </c>
      <c r="K405" s="56">
        <v>9.51</v>
      </c>
      <c r="L405" s="56">
        <v>171.8005</v>
      </c>
      <c r="M405" s="57" t="s">
        <v>92</v>
      </c>
    </row>
    <row r="406" spans="1:13">
      <c r="A406" s="52" t="s">
        <v>480</v>
      </c>
      <c r="B406" s="53">
        <v>1.5863</v>
      </c>
      <c r="C406" s="54">
        <v>39828.438199999997</v>
      </c>
      <c r="D406" s="55">
        <v>29426.832299999998</v>
      </c>
      <c r="E406" s="55">
        <v>34818.3537</v>
      </c>
      <c r="F406" s="66">
        <v>45406.375200000002</v>
      </c>
      <c r="G406" s="55">
        <v>52838.326399999998</v>
      </c>
      <c r="H406" s="55">
        <v>42517.7068</v>
      </c>
      <c r="I406" s="56">
        <v>17.75</v>
      </c>
      <c r="J406" s="56">
        <v>1.79</v>
      </c>
      <c r="K406" s="56">
        <v>11</v>
      </c>
      <c r="L406" s="56">
        <v>174.54490000000001</v>
      </c>
      <c r="M406" s="57" t="s">
        <v>98</v>
      </c>
    </row>
    <row r="407" spans="1:13">
      <c r="A407" s="58" t="s">
        <v>481</v>
      </c>
      <c r="B407" s="59">
        <v>7.7031999999999998</v>
      </c>
      <c r="C407" s="60">
        <v>42222.291899999997</v>
      </c>
      <c r="D407" s="61">
        <v>26140.655699999999</v>
      </c>
      <c r="E407" s="61">
        <v>32386.279500000001</v>
      </c>
      <c r="F407" s="66">
        <v>52257.412100000001</v>
      </c>
      <c r="G407" s="55">
        <v>60246.973700000002</v>
      </c>
      <c r="H407" s="55">
        <v>43787.3439</v>
      </c>
      <c r="I407" s="62">
        <v>19.13</v>
      </c>
      <c r="J407" s="62">
        <v>1.73</v>
      </c>
      <c r="K407" s="62">
        <v>10.4</v>
      </c>
      <c r="L407" s="62">
        <v>174.1062</v>
      </c>
      <c r="M407" s="63" t="s">
        <v>98</v>
      </c>
    </row>
    <row r="408" spans="1:13">
      <c r="A408" s="52" t="s">
        <v>482</v>
      </c>
      <c r="B408" s="53">
        <v>2.0194999999999999</v>
      </c>
      <c r="C408" s="54">
        <v>40095.8145</v>
      </c>
      <c r="D408" s="55">
        <v>22763.3004</v>
      </c>
      <c r="E408" s="55">
        <v>30120.372100000001</v>
      </c>
      <c r="F408" s="66">
        <v>49398.497499999998</v>
      </c>
      <c r="G408" s="55">
        <v>61772.044600000001</v>
      </c>
      <c r="H408" s="55">
        <v>42281.235699999997</v>
      </c>
      <c r="I408" s="56">
        <v>15.79</v>
      </c>
      <c r="J408" s="56">
        <v>0.93</v>
      </c>
      <c r="K408" s="56">
        <v>9.7899999999999991</v>
      </c>
      <c r="L408" s="56">
        <v>176.1704</v>
      </c>
      <c r="M408" s="57" t="s">
        <v>98</v>
      </c>
    </row>
    <row r="409" spans="1:13">
      <c r="A409" s="52" t="s">
        <v>483</v>
      </c>
      <c r="B409" s="53">
        <v>2.2492000000000001</v>
      </c>
      <c r="C409" s="54">
        <v>46262.762799999997</v>
      </c>
      <c r="D409" s="55">
        <v>30457.628400000001</v>
      </c>
      <c r="E409" s="55">
        <v>38308.053500000002</v>
      </c>
      <c r="F409" s="66">
        <v>53255.790200000003</v>
      </c>
      <c r="G409" s="55">
        <v>58307.683900000004</v>
      </c>
      <c r="H409" s="55">
        <v>46181.055</v>
      </c>
      <c r="I409" s="56">
        <v>21.89</v>
      </c>
      <c r="J409" s="56">
        <v>3.06</v>
      </c>
      <c r="K409" s="56">
        <v>9.9499999999999993</v>
      </c>
      <c r="L409" s="56">
        <v>175.19929999999999</v>
      </c>
      <c r="M409" s="57" t="s">
        <v>98</v>
      </c>
    </row>
    <row r="410" spans="1:13">
      <c r="A410" s="52" t="s">
        <v>484</v>
      </c>
      <c r="B410" s="53">
        <v>0.86560000000000004</v>
      </c>
      <c r="C410" s="54">
        <v>50742.602500000001</v>
      </c>
      <c r="D410" s="55">
        <v>41946.613299999997</v>
      </c>
      <c r="E410" s="55">
        <v>46420.8868</v>
      </c>
      <c r="F410" s="66">
        <v>57382.054499999998</v>
      </c>
      <c r="G410" s="55">
        <v>68195.296400000007</v>
      </c>
      <c r="H410" s="55">
        <v>54106.657899999998</v>
      </c>
      <c r="I410" s="56">
        <v>21.45</v>
      </c>
      <c r="J410" s="56">
        <v>1.81</v>
      </c>
      <c r="K410" s="56">
        <v>11.25</v>
      </c>
      <c r="L410" s="56">
        <v>166.2124</v>
      </c>
      <c r="M410" s="57" t="s">
        <v>98</v>
      </c>
    </row>
    <row r="411" spans="1:13">
      <c r="A411" s="58" t="s">
        <v>485</v>
      </c>
      <c r="B411" s="59">
        <v>1.9411</v>
      </c>
      <c r="C411" s="60">
        <v>41993.350700000003</v>
      </c>
      <c r="D411" s="61">
        <v>30670.661800000002</v>
      </c>
      <c r="E411" s="61">
        <v>37849.686300000001</v>
      </c>
      <c r="F411" s="66">
        <v>49158.999799999998</v>
      </c>
      <c r="G411" s="55">
        <v>56148.902199999997</v>
      </c>
      <c r="H411" s="55">
        <v>44205.7817</v>
      </c>
      <c r="I411" s="62">
        <v>13.72</v>
      </c>
      <c r="J411" s="62">
        <v>1.19</v>
      </c>
      <c r="K411" s="62">
        <v>9.75</v>
      </c>
      <c r="L411" s="62">
        <v>173.72829999999999</v>
      </c>
      <c r="M411" s="63" t="s">
        <v>98</v>
      </c>
    </row>
    <row r="412" spans="1:13">
      <c r="A412" s="58" t="s">
        <v>486</v>
      </c>
      <c r="B412" s="59">
        <v>1.4666999999999999</v>
      </c>
      <c r="C412" s="60">
        <v>110792.69040000001</v>
      </c>
      <c r="D412" s="61">
        <v>60986.789199999999</v>
      </c>
      <c r="E412" s="61">
        <v>84506.384300000005</v>
      </c>
      <c r="F412" s="66">
        <v>185657.8284</v>
      </c>
      <c r="G412" s="55">
        <v>229028.33730000001</v>
      </c>
      <c r="H412" s="55">
        <v>133033.9368</v>
      </c>
      <c r="I412" s="62">
        <v>8.6</v>
      </c>
      <c r="J412" s="62">
        <v>17.170000000000002</v>
      </c>
      <c r="K412" s="62">
        <v>7.84</v>
      </c>
      <c r="L412" s="62">
        <v>169.01920000000001</v>
      </c>
      <c r="M412" s="63" t="s">
        <v>96</v>
      </c>
    </row>
    <row r="413" spans="1:13">
      <c r="A413" s="52" t="s">
        <v>487</v>
      </c>
      <c r="B413" s="53">
        <v>0.74209999999999998</v>
      </c>
      <c r="C413" s="54">
        <v>159042.42860000001</v>
      </c>
      <c r="D413" s="55">
        <v>89844.881699999998</v>
      </c>
      <c r="E413" s="55">
        <v>114668.6807</v>
      </c>
      <c r="F413" s="66">
        <v>211699.08300000001</v>
      </c>
      <c r="G413" s="55">
        <v>244188.83230000001</v>
      </c>
      <c r="H413" s="55">
        <v>165127.84770000001</v>
      </c>
      <c r="I413" s="56">
        <v>10.02</v>
      </c>
      <c r="J413" s="56">
        <v>17.32</v>
      </c>
      <c r="K413" s="56">
        <v>8.36</v>
      </c>
      <c r="L413" s="56">
        <v>166.5684</v>
      </c>
      <c r="M413" s="57" t="s">
        <v>98</v>
      </c>
    </row>
    <row r="414" spans="1:13">
      <c r="A414" s="52" t="s">
        <v>488</v>
      </c>
      <c r="B414" s="53">
        <v>0.1207</v>
      </c>
      <c r="C414" s="54">
        <v>74159.462100000004</v>
      </c>
      <c r="D414" s="55">
        <v>47966.467499999999</v>
      </c>
      <c r="E414" s="55">
        <v>61621.727200000001</v>
      </c>
      <c r="F414" s="66">
        <v>89133.790699999998</v>
      </c>
      <c r="G414" s="55">
        <v>101415.8126</v>
      </c>
      <c r="H414" s="55">
        <v>74895.239700000006</v>
      </c>
      <c r="I414" s="56">
        <v>17.25</v>
      </c>
      <c r="J414" s="56">
        <v>14.85</v>
      </c>
      <c r="K414" s="56">
        <v>13.23</v>
      </c>
      <c r="L414" s="56">
        <v>165.20269999999999</v>
      </c>
      <c r="M414" s="57" t="s">
        <v>98</v>
      </c>
    </row>
    <row r="415" spans="1:13">
      <c r="A415" s="58" t="s">
        <v>489</v>
      </c>
      <c r="B415" s="59">
        <v>0.42220000000000002</v>
      </c>
      <c r="C415" s="60">
        <v>279267.26799999998</v>
      </c>
      <c r="D415" s="61">
        <v>83719.081099999996</v>
      </c>
      <c r="E415" s="61">
        <v>140142.30540000001</v>
      </c>
      <c r="F415" s="66">
        <v>376312.28739999997</v>
      </c>
      <c r="G415" s="55">
        <v>423457.27419999999</v>
      </c>
      <c r="H415" s="55">
        <v>261255.98749999999</v>
      </c>
      <c r="I415" s="62">
        <v>22.14</v>
      </c>
      <c r="J415" s="62">
        <v>19.55</v>
      </c>
      <c r="K415" s="62">
        <v>15.62</v>
      </c>
      <c r="L415" s="62">
        <v>162.27099999999999</v>
      </c>
      <c r="M415" s="63" t="s">
        <v>144</v>
      </c>
    </row>
    <row r="416" spans="1:13">
      <c r="A416" s="58" t="s">
        <v>490</v>
      </c>
      <c r="B416" s="59">
        <v>1.6006</v>
      </c>
      <c r="C416" s="60">
        <v>57420.355600000003</v>
      </c>
      <c r="D416" s="61">
        <v>41482.4758</v>
      </c>
      <c r="E416" s="61">
        <v>47585.2431</v>
      </c>
      <c r="F416" s="66">
        <v>70491.915900000007</v>
      </c>
      <c r="G416" s="55">
        <v>84652.801500000001</v>
      </c>
      <c r="H416" s="55">
        <v>60709.088799999998</v>
      </c>
      <c r="I416" s="62">
        <v>12.7</v>
      </c>
      <c r="J416" s="62">
        <v>13.21</v>
      </c>
      <c r="K416" s="62">
        <v>10.91</v>
      </c>
      <c r="L416" s="62">
        <v>183.70310000000001</v>
      </c>
      <c r="M416" s="63" t="s">
        <v>98</v>
      </c>
    </row>
    <row r="417" spans="1:13">
      <c r="A417" s="52" t="s">
        <v>491</v>
      </c>
      <c r="B417" s="53">
        <v>1.5147999999999999</v>
      </c>
      <c r="C417" s="54">
        <v>57822.526599999997</v>
      </c>
      <c r="D417" s="55">
        <v>41614.872199999998</v>
      </c>
      <c r="E417" s="55">
        <v>47693.7716</v>
      </c>
      <c r="F417" s="66">
        <v>70812.2451</v>
      </c>
      <c r="G417" s="55">
        <v>85581.018899999995</v>
      </c>
      <c r="H417" s="55">
        <v>61092.614600000001</v>
      </c>
      <c r="I417" s="56">
        <v>12.63</v>
      </c>
      <c r="J417" s="56">
        <v>13.65</v>
      </c>
      <c r="K417" s="56">
        <v>10.91</v>
      </c>
      <c r="L417" s="56">
        <v>184.32910000000001</v>
      </c>
      <c r="M417" s="57" t="s">
        <v>98</v>
      </c>
    </row>
    <row r="418" spans="1:13">
      <c r="A418" s="58" t="s">
        <v>492</v>
      </c>
      <c r="B418" s="59">
        <v>4.5750999999999999</v>
      </c>
      <c r="C418" s="60">
        <v>47726.758000000002</v>
      </c>
      <c r="D418" s="61">
        <v>35024.477800000001</v>
      </c>
      <c r="E418" s="61">
        <v>40605.445500000002</v>
      </c>
      <c r="F418" s="66">
        <v>55858.045700000002</v>
      </c>
      <c r="G418" s="55">
        <v>65891.582999999999</v>
      </c>
      <c r="H418" s="55">
        <v>49295.6181</v>
      </c>
      <c r="I418" s="62">
        <v>10.16</v>
      </c>
      <c r="J418" s="62">
        <v>7.84</v>
      </c>
      <c r="K418" s="62">
        <v>12.15</v>
      </c>
      <c r="L418" s="62">
        <v>179.4016</v>
      </c>
      <c r="M418" s="63" t="s">
        <v>98</v>
      </c>
    </row>
    <row r="419" spans="1:13">
      <c r="A419" s="52" t="s">
        <v>493</v>
      </c>
      <c r="B419" s="53">
        <v>3.464</v>
      </c>
      <c r="C419" s="54">
        <v>49271.840900000003</v>
      </c>
      <c r="D419" s="55">
        <v>36163.549599999998</v>
      </c>
      <c r="E419" s="55">
        <v>42427.098100000003</v>
      </c>
      <c r="F419" s="66">
        <v>58536.000500000002</v>
      </c>
      <c r="G419" s="55">
        <v>67396.060599999997</v>
      </c>
      <c r="H419" s="55">
        <v>51023.207699999999</v>
      </c>
      <c r="I419" s="56">
        <v>9.51</v>
      </c>
      <c r="J419" s="56">
        <v>9.69</v>
      </c>
      <c r="K419" s="56">
        <v>11.61</v>
      </c>
      <c r="L419" s="56">
        <v>181.1112</v>
      </c>
      <c r="M419" s="57" t="s">
        <v>98</v>
      </c>
    </row>
    <row r="420" spans="1:13">
      <c r="A420" s="52" t="s">
        <v>494</v>
      </c>
      <c r="B420" s="53">
        <v>0.64490000000000003</v>
      </c>
      <c r="C420" s="54">
        <v>38119.854099999997</v>
      </c>
      <c r="D420" s="55">
        <v>29447.678899999999</v>
      </c>
      <c r="E420" s="55">
        <v>32831.985000000001</v>
      </c>
      <c r="F420" s="66">
        <v>45405.767</v>
      </c>
      <c r="G420" s="55">
        <v>46634.529300000002</v>
      </c>
      <c r="H420" s="55">
        <v>38853.060400000002</v>
      </c>
      <c r="I420" s="56">
        <v>15.52</v>
      </c>
      <c r="J420" s="56">
        <v>2.15</v>
      </c>
      <c r="K420" s="56">
        <v>10.94</v>
      </c>
      <c r="L420" s="56">
        <v>173.3733</v>
      </c>
      <c r="M420" s="57" t="s">
        <v>98</v>
      </c>
    </row>
    <row r="421" spans="1:13">
      <c r="A421" s="58" t="s">
        <v>495</v>
      </c>
      <c r="B421" s="59">
        <v>3.6646000000000001</v>
      </c>
      <c r="C421" s="60">
        <v>46505.564599999998</v>
      </c>
      <c r="D421" s="61">
        <v>34777.737800000003</v>
      </c>
      <c r="E421" s="61">
        <v>40244.5242</v>
      </c>
      <c r="F421" s="66">
        <v>52837.006099999999</v>
      </c>
      <c r="G421" s="55">
        <v>59873.256999999998</v>
      </c>
      <c r="H421" s="55">
        <v>47468.280299999999</v>
      </c>
      <c r="I421" s="62">
        <v>16.48</v>
      </c>
      <c r="J421" s="62">
        <v>3.23</v>
      </c>
      <c r="K421" s="62">
        <v>10.24</v>
      </c>
      <c r="L421" s="62">
        <v>177.05090000000001</v>
      </c>
      <c r="M421" s="63" t="s">
        <v>98</v>
      </c>
    </row>
    <row r="422" spans="1:13">
      <c r="A422" s="58" t="s">
        <v>496</v>
      </c>
      <c r="B422" s="59">
        <v>3.5097999999999998</v>
      </c>
      <c r="C422" s="60">
        <v>36433.290699999998</v>
      </c>
      <c r="D422" s="61">
        <v>25445.912499999999</v>
      </c>
      <c r="E422" s="61">
        <v>30678.597399999999</v>
      </c>
      <c r="F422" s="66">
        <v>50172.107400000001</v>
      </c>
      <c r="G422" s="55">
        <v>67630.688200000004</v>
      </c>
      <c r="H422" s="55">
        <v>41586.496200000001</v>
      </c>
      <c r="I422" s="62">
        <v>12.57</v>
      </c>
      <c r="J422" s="62">
        <v>0.52</v>
      </c>
      <c r="K422" s="62">
        <v>10.71</v>
      </c>
      <c r="L422" s="62">
        <v>172.96809999999999</v>
      </c>
      <c r="M422" s="63" t="s">
        <v>92</v>
      </c>
    </row>
    <row r="423" spans="1:13">
      <c r="A423" s="52" t="s">
        <v>497</v>
      </c>
      <c r="B423" s="53">
        <v>2.7881999999999998</v>
      </c>
      <c r="C423" s="54">
        <v>36433.290699999998</v>
      </c>
      <c r="D423" s="55">
        <v>25445.912499999999</v>
      </c>
      <c r="E423" s="55">
        <v>30796.236799999999</v>
      </c>
      <c r="F423" s="66">
        <v>52448.872000000003</v>
      </c>
      <c r="G423" s="55">
        <v>70016.982799999998</v>
      </c>
      <c r="H423" s="55">
        <v>42530.362200000003</v>
      </c>
      <c r="I423" s="56">
        <v>10.18</v>
      </c>
      <c r="J423" s="56">
        <v>0.08</v>
      </c>
      <c r="K423" s="56">
        <v>11.34</v>
      </c>
      <c r="L423" s="56">
        <v>173.3672</v>
      </c>
      <c r="M423" s="57" t="s">
        <v>96</v>
      </c>
    </row>
    <row r="424" spans="1:13">
      <c r="A424" s="58" t="s">
        <v>498</v>
      </c>
      <c r="B424" s="59">
        <v>37.656700000000001</v>
      </c>
      <c r="C424" s="60">
        <v>44341.956100000003</v>
      </c>
      <c r="D424" s="61">
        <v>27794.374400000001</v>
      </c>
      <c r="E424" s="61">
        <v>33935.443200000002</v>
      </c>
      <c r="F424" s="66">
        <v>55900.422100000003</v>
      </c>
      <c r="G424" s="55">
        <v>65427.421300000002</v>
      </c>
      <c r="H424" s="55">
        <v>45801.361100000002</v>
      </c>
      <c r="I424" s="62">
        <v>9.08</v>
      </c>
      <c r="J424" s="62">
        <v>9.8699999999999992</v>
      </c>
      <c r="K424" s="62">
        <v>9.9</v>
      </c>
      <c r="L424" s="62">
        <v>173.13829999999999</v>
      </c>
      <c r="M424" s="63" t="s">
        <v>98</v>
      </c>
    </row>
    <row r="425" spans="1:13">
      <c r="A425" s="52" t="s">
        <v>499</v>
      </c>
      <c r="B425" s="53">
        <v>35.695099999999996</v>
      </c>
      <c r="C425" s="54">
        <v>44501.553899999999</v>
      </c>
      <c r="D425" s="55">
        <v>27794.374400000001</v>
      </c>
      <c r="E425" s="55">
        <v>34139.466999999997</v>
      </c>
      <c r="F425" s="66">
        <v>56039.410100000001</v>
      </c>
      <c r="G425" s="55">
        <v>65627.789199999999</v>
      </c>
      <c r="H425" s="55">
        <v>45958.913500000002</v>
      </c>
      <c r="I425" s="56">
        <v>9.0500000000000007</v>
      </c>
      <c r="J425" s="56">
        <v>9.9700000000000006</v>
      </c>
      <c r="K425" s="56">
        <v>9.93</v>
      </c>
      <c r="L425" s="56">
        <v>173.2296</v>
      </c>
      <c r="M425" s="57" t="s">
        <v>98</v>
      </c>
    </row>
    <row r="426" spans="1:13">
      <c r="A426" s="58" t="s">
        <v>501</v>
      </c>
      <c r="B426" s="59">
        <v>1.1609</v>
      </c>
      <c r="C426" s="60">
        <v>56563.872600000002</v>
      </c>
      <c r="D426" s="61">
        <v>44788.156999999999</v>
      </c>
      <c r="E426" s="61">
        <v>50935.597300000001</v>
      </c>
      <c r="F426" s="66">
        <v>61521.392899999999</v>
      </c>
      <c r="G426" s="55">
        <v>67318.866200000004</v>
      </c>
      <c r="H426" s="55">
        <v>56495.548900000002</v>
      </c>
      <c r="I426" s="62">
        <v>5.77</v>
      </c>
      <c r="J426" s="62">
        <v>22.23</v>
      </c>
      <c r="K426" s="62">
        <v>9.75</v>
      </c>
      <c r="L426" s="62">
        <v>170.96850000000001</v>
      </c>
      <c r="M426" s="63" t="s">
        <v>98</v>
      </c>
    </row>
    <row r="427" spans="1:13">
      <c r="A427" s="58" t="s">
        <v>502</v>
      </c>
      <c r="B427" s="59">
        <v>0.88900000000000001</v>
      </c>
      <c r="C427" s="60">
        <v>36718.216200000003</v>
      </c>
      <c r="D427" s="61">
        <v>23697.924200000001</v>
      </c>
      <c r="E427" s="61">
        <v>28296.6783</v>
      </c>
      <c r="F427" s="66">
        <v>41892.869299999998</v>
      </c>
      <c r="G427" s="55">
        <v>50732.088400000001</v>
      </c>
      <c r="H427" s="55">
        <v>39083.1325</v>
      </c>
      <c r="I427" s="62">
        <v>12.53</v>
      </c>
      <c r="J427" s="62">
        <v>0.38</v>
      </c>
      <c r="K427" s="62">
        <v>9.36</v>
      </c>
      <c r="L427" s="62">
        <v>173.3201</v>
      </c>
      <c r="M427" s="63" t="s">
        <v>92</v>
      </c>
    </row>
    <row r="428" spans="1:13">
      <c r="A428" s="58" t="s">
        <v>503</v>
      </c>
      <c r="B428" s="59">
        <v>3.9561999999999999</v>
      </c>
      <c r="C428" s="60">
        <v>39569.465600000003</v>
      </c>
      <c r="D428" s="61">
        <v>27241.748299999999</v>
      </c>
      <c r="E428" s="61">
        <v>31820.5232</v>
      </c>
      <c r="F428" s="66">
        <v>46738.745199999998</v>
      </c>
      <c r="G428" s="55">
        <v>53432.666100000002</v>
      </c>
      <c r="H428" s="55">
        <v>40399.550499999998</v>
      </c>
      <c r="I428" s="62">
        <v>12.72</v>
      </c>
      <c r="J428" s="62">
        <v>2.42</v>
      </c>
      <c r="K428" s="62">
        <v>10.62</v>
      </c>
      <c r="L428" s="62">
        <v>173.27260000000001</v>
      </c>
      <c r="M428" s="63" t="s">
        <v>98</v>
      </c>
    </row>
    <row r="429" spans="1:13">
      <c r="A429" s="52" t="s">
        <v>504</v>
      </c>
      <c r="B429" s="53">
        <v>3.3702999999999999</v>
      </c>
      <c r="C429" s="54">
        <v>41296.774299999997</v>
      </c>
      <c r="D429" s="55">
        <v>27844.189699999999</v>
      </c>
      <c r="E429" s="55">
        <v>36685.3649</v>
      </c>
      <c r="F429" s="66">
        <v>47769.576699999998</v>
      </c>
      <c r="G429" s="55">
        <v>54529.463799999998</v>
      </c>
      <c r="H429" s="55">
        <v>41992.450799999999</v>
      </c>
      <c r="I429" s="56">
        <v>12.91</v>
      </c>
      <c r="J429" s="56">
        <v>2.21</v>
      </c>
      <c r="K429" s="56">
        <v>10.53</v>
      </c>
      <c r="L429" s="56">
        <v>173.1559</v>
      </c>
      <c r="M429" s="57" t="s">
        <v>98</v>
      </c>
    </row>
    <row r="430" spans="1:13">
      <c r="A430" s="52" t="s">
        <v>505</v>
      </c>
      <c r="B430" s="53">
        <v>0.57240000000000002</v>
      </c>
      <c r="C430" s="54">
        <v>30056.512900000002</v>
      </c>
      <c r="D430" s="55">
        <v>26177.458200000001</v>
      </c>
      <c r="E430" s="55">
        <v>27955.7804</v>
      </c>
      <c r="F430" s="66">
        <v>32362.7549</v>
      </c>
      <c r="G430" s="55">
        <v>37034.502399999998</v>
      </c>
      <c r="H430" s="55">
        <v>30935.813399999999</v>
      </c>
      <c r="I430" s="56">
        <v>11.26</v>
      </c>
      <c r="J430" s="56">
        <v>3.82</v>
      </c>
      <c r="K430" s="56">
        <v>11.26</v>
      </c>
      <c r="L430" s="56">
        <v>173.9631</v>
      </c>
      <c r="M430" s="57" t="s">
        <v>98</v>
      </c>
    </row>
    <row r="431" spans="1:13">
      <c r="A431" s="58" t="s">
        <v>506</v>
      </c>
      <c r="B431" s="59">
        <v>5.1391</v>
      </c>
      <c r="C431" s="60">
        <v>46011.156199999998</v>
      </c>
      <c r="D431" s="61">
        <v>29666.395100000002</v>
      </c>
      <c r="E431" s="61">
        <v>38441.053099999997</v>
      </c>
      <c r="F431" s="66">
        <v>52015.856</v>
      </c>
      <c r="G431" s="55">
        <v>57926.190799999997</v>
      </c>
      <c r="H431" s="55">
        <v>45452.5861</v>
      </c>
      <c r="I431" s="62">
        <v>8.16</v>
      </c>
      <c r="J431" s="62">
        <v>17.43</v>
      </c>
      <c r="K431" s="62">
        <v>9.8699999999999992</v>
      </c>
      <c r="L431" s="62">
        <v>173.41159999999999</v>
      </c>
      <c r="M431" s="63" t="s">
        <v>98</v>
      </c>
    </row>
    <row r="432" spans="1:13">
      <c r="A432" s="58" t="s">
        <v>507</v>
      </c>
      <c r="B432" s="59">
        <v>0.59840000000000004</v>
      </c>
      <c r="C432" s="60">
        <v>59345.3318</v>
      </c>
      <c r="D432" s="61">
        <v>44520.087399999997</v>
      </c>
      <c r="E432" s="61">
        <v>52217.204700000002</v>
      </c>
      <c r="F432" s="66">
        <v>66963.27</v>
      </c>
      <c r="G432" s="55">
        <v>73861.328299999994</v>
      </c>
      <c r="H432" s="55">
        <v>59541.139600000002</v>
      </c>
      <c r="I432" s="62">
        <v>7.78</v>
      </c>
      <c r="J432" s="62">
        <v>23.41</v>
      </c>
      <c r="K432" s="62">
        <v>9.4700000000000006</v>
      </c>
      <c r="L432" s="62">
        <v>174.66139999999999</v>
      </c>
      <c r="M432" s="63" t="s">
        <v>98</v>
      </c>
    </row>
    <row r="433" spans="1:13">
      <c r="A433" s="58" t="s">
        <v>508</v>
      </c>
      <c r="B433" s="59">
        <v>0.35980000000000001</v>
      </c>
      <c r="C433" s="60">
        <v>42524.695200000002</v>
      </c>
      <c r="D433" s="61">
        <v>31994.112300000001</v>
      </c>
      <c r="E433" s="61">
        <v>36704.9277</v>
      </c>
      <c r="F433" s="66">
        <v>51764.685100000002</v>
      </c>
      <c r="G433" s="55">
        <v>64683.554300000003</v>
      </c>
      <c r="H433" s="55">
        <v>46656.984799999998</v>
      </c>
      <c r="I433" s="62">
        <v>14.9</v>
      </c>
      <c r="J433" s="62">
        <v>2.93</v>
      </c>
      <c r="K433" s="62">
        <v>11.37</v>
      </c>
      <c r="L433" s="62">
        <v>172.131</v>
      </c>
      <c r="M433" s="63" t="s">
        <v>98</v>
      </c>
    </row>
    <row r="434" spans="1:13">
      <c r="A434" s="52" t="s">
        <v>509</v>
      </c>
      <c r="B434" s="53">
        <v>0.14599999999999999</v>
      </c>
      <c r="C434" s="54">
        <v>43723.422599999998</v>
      </c>
      <c r="D434" s="55">
        <v>36238.607000000004</v>
      </c>
      <c r="E434" s="55">
        <v>39283.713499999998</v>
      </c>
      <c r="F434" s="66">
        <v>47054.588300000003</v>
      </c>
      <c r="G434" s="55">
        <v>51849.003199999999</v>
      </c>
      <c r="H434" s="55">
        <v>43972.394500000002</v>
      </c>
      <c r="I434" s="56">
        <v>11.79</v>
      </c>
      <c r="J434" s="56">
        <v>3.35</v>
      </c>
      <c r="K434" s="56">
        <v>11.21</v>
      </c>
      <c r="L434" s="56">
        <v>173.9024</v>
      </c>
      <c r="M434" s="57" t="s">
        <v>98</v>
      </c>
    </row>
    <row r="435" spans="1:13">
      <c r="A435" s="58" t="s">
        <v>510</v>
      </c>
      <c r="B435" s="59">
        <v>1.3603000000000001</v>
      </c>
      <c r="C435" s="60">
        <v>41683.780299999999</v>
      </c>
      <c r="D435" s="61">
        <v>27296.773099999999</v>
      </c>
      <c r="E435" s="61">
        <v>33892.797299999998</v>
      </c>
      <c r="F435" s="66">
        <v>60445.199200000003</v>
      </c>
      <c r="G435" s="55">
        <v>96132.403600000005</v>
      </c>
      <c r="H435" s="55">
        <v>54734.957799999996</v>
      </c>
      <c r="I435" s="62">
        <v>17.18</v>
      </c>
      <c r="J435" s="62">
        <v>0.32</v>
      </c>
      <c r="K435" s="62">
        <v>10.91</v>
      </c>
      <c r="L435" s="62">
        <v>171.08959999999999</v>
      </c>
      <c r="M435" s="63" t="s">
        <v>98</v>
      </c>
    </row>
    <row r="436" spans="1:13">
      <c r="A436" s="58" t="s">
        <v>511</v>
      </c>
      <c r="B436" s="59">
        <v>11.587</v>
      </c>
      <c r="C436" s="60">
        <v>53361.387000000002</v>
      </c>
      <c r="D436" s="61">
        <v>39289.800799999997</v>
      </c>
      <c r="E436" s="61">
        <v>45229.491999999998</v>
      </c>
      <c r="F436" s="66">
        <v>65768.637100000007</v>
      </c>
      <c r="G436" s="55">
        <v>83078.885599999994</v>
      </c>
      <c r="H436" s="55">
        <v>58579.000399999997</v>
      </c>
      <c r="I436" s="62">
        <v>20.74</v>
      </c>
      <c r="J436" s="62">
        <v>0.76</v>
      </c>
      <c r="K436" s="62">
        <v>11.26</v>
      </c>
      <c r="L436" s="62">
        <v>174.23070000000001</v>
      </c>
      <c r="M436" s="63" t="s">
        <v>98</v>
      </c>
    </row>
    <row r="437" spans="1:13">
      <c r="A437" s="52" t="s">
        <v>512</v>
      </c>
      <c r="B437" s="53">
        <v>6.7957999999999998</v>
      </c>
      <c r="C437" s="54">
        <v>54629.663099999998</v>
      </c>
      <c r="D437" s="55">
        <v>40070.703800000003</v>
      </c>
      <c r="E437" s="55">
        <v>46188.034099999997</v>
      </c>
      <c r="F437" s="66">
        <v>67961.554799999998</v>
      </c>
      <c r="G437" s="55">
        <v>84558.251999999993</v>
      </c>
      <c r="H437" s="55">
        <v>59985.9202</v>
      </c>
      <c r="I437" s="56">
        <v>19.68</v>
      </c>
      <c r="J437" s="56">
        <v>0.6</v>
      </c>
      <c r="K437" s="56">
        <v>11.3</v>
      </c>
      <c r="L437" s="56">
        <v>174.27690000000001</v>
      </c>
      <c r="M437" s="57" t="s">
        <v>98</v>
      </c>
    </row>
    <row r="438" spans="1:13">
      <c r="A438" s="52" t="s">
        <v>513</v>
      </c>
      <c r="B438" s="53">
        <v>2.8435000000000001</v>
      </c>
      <c r="C438" s="54">
        <v>48214.5524</v>
      </c>
      <c r="D438" s="55">
        <v>37092.031300000002</v>
      </c>
      <c r="E438" s="55">
        <v>42609.756699999998</v>
      </c>
      <c r="F438" s="66">
        <v>55725.546799999996</v>
      </c>
      <c r="G438" s="55">
        <v>66144.772899999996</v>
      </c>
      <c r="H438" s="55">
        <v>50892.748200000002</v>
      </c>
      <c r="I438" s="56">
        <v>28.41</v>
      </c>
      <c r="J438" s="56">
        <v>1.29</v>
      </c>
      <c r="K438" s="56">
        <v>10.94</v>
      </c>
      <c r="L438" s="56">
        <v>174.49529999999999</v>
      </c>
      <c r="M438" s="57" t="s">
        <v>98</v>
      </c>
    </row>
    <row r="439" spans="1:13">
      <c r="A439" s="52" t="s">
        <v>514</v>
      </c>
      <c r="B439" s="53">
        <v>1.9313</v>
      </c>
      <c r="C439" s="54">
        <v>58735.815399999999</v>
      </c>
      <c r="D439" s="55">
        <v>41259.904399999999</v>
      </c>
      <c r="E439" s="55">
        <v>48442.742100000003</v>
      </c>
      <c r="F439" s="66">
        <v>73208.734599999996</v>
      </c>
      <c r="G439" s="55">
        <v>99208.077000000005</v>
      </c>
      <c r="H439" s="55">
        <v>65065.229299999999</v>
      </c>
      <c r="I439" s="56">
        <v>15.45</v>
      </c>
      <c r="J439" s="56">
        <v>0.69</v>
      </c>
      <c r="K439" s="56">
        <v>11.5</v>
      </c>
      <c r="L439" s="56">
        <v>173.6857</v>
      </c>
      <c r="M439" s="57" t="s">
        <v>98</v>
      </c>
    </row>
    <row r="440" spans="1:13">
      <c r="A440" s="58" t="s">
        <v>515</v>
      </c>
      <c r="B440" s="59">
        <v>67.159499999999994</v>
      </c>
      <c r="C440" s="60">
        <v>47179.011899999998</v>
      </c>
      <c r="D440" s="61">
        <v>30710.986499999999</v>
      </c>
      <c r="E440" s="61">
        <v>38278.129999999997</v>
      </c>
      <c r="F440" s="66">
        <v>59194.217600000004</v>
      </c>
      <c r="G440" s="55">
        <v>75294.763999999996</v>
      </c>
      <c r="H440" s="55">
        <v>51743.8099</v>
      </c>
      <c r="I440" s="62">
        <v>14.24</v>
      </c>
      <c r="J440" s="62">
        <v>0.64</v>
      </c>
      <c r="K440" s="62">
        <v>10.68</v>
      </c>
      <c r="L440" s="62">
        <v>172.14920000000001</v>
      </c>
      <c r="M440" s="63" t="s">
        <v>98</v>
      </c>
    </row>
    <row r="441" spans="1:13">
      <c r="A441" s="52" t="s">
        <v>516</v>
      </c>
      <c r="B441" s="53">
        <v>23.273599999999998</v>
      </c>
      <c r="C441" s="54">
        <v>44791.136700000003</v>
      </c>
      <c r="D441" s="55">
        <v>30938.340400000001</v>
      </c>
      <c r="E441" s="55">
        <v>36893.218500000003</v>
      </c>
      <c r="F441" s="66">
        <v>56179.250699999997</v>
      </c>
      <c r="G441" s="55">
        <v>71061.319699999993</v>
      </c>
      <c r="H441" s="55">
        <v>49166.225400000003</v>
      </c>
      <c r="I441" s="56">
        <v>14.33</v>
      </c>
      <c r="J441" s="56">
        <v>0.48</v>
      </c>
      <c r="K441" s="56">
        <v>10.68</v>
      </c>
      <c r="L441" s="56">
        <v>172.2114</v>
      </c>
      <c r="M441" s="57" t="s">
        <v>98</v>
      </c>
    </row>
    <row r="442" spans="1:13">
      <c r="A442" s="52" t="s">
        <v>517</v>
      </c>
      <c r="B442" s="53">
        <v>5.7496</v>
      </c>
      <c r="C442" s="54">
        <v>49464.015800000001</v>
      </c>
      <c r="D442" s="55">
        <v>34338.1397</v>
      </c>
      <c r="E442" s="55">
        <v>41714.753900000003</v>
      </c>
      <c r="F442" s="66">
        <v>59626.921600000001</v>
      </c>
      <c r="G442" s="55">
        <v>71292.033100000001</v>
      </c>
      <c r="H442" s="55">
        <v>52268.7281</v>
      </c>
      <c r="I442" s="56">
        <v>16.07</v>
      </c>
      <c r="J442" s="56">
        <v>0.84</v>
      </c>
      <c r="K442" s="56">
        <v>11.59</v>
      </c>
      <c r="L442" s="56">
        <v>171.82149999999999</v>
      </c>
      <c r="M442" s="57" t="s">
        <v>98</v>
      </c>
    </row>
    <row r="443" spans="1:13">
      <c r="A443" s="52" t="s">
        <v>518</v>
      </c>
      <c r="B443" s="53">
        <v>4.9162999999999997</v>
      </c>
      <c r="C443" s="54">
        <v>52523.5383</v>
      </c>
      <c r="D443" s="55">
        <v>35822.890899999999</v>
      </c>
      <c r="E443" s="55">
        <v>43336.870300000002</v>
      </c>
      <c r="F443" s="66">
        <v>64064.980499999998</v>
      </c>
      <c r="G443" s="55">
        <v>87570.590599999996</v>
      </c>
      <c r="H443" s="55">
        <v>59736.105499999998</v>
      </c>
      <c r="I443" s="56">
        <v>15.07</v>
      </c>
      <c r="J443" s="56">
        <v>0.88</v>
      </c>
      <c r="K443" s="56">
        <v>10.53</v>
      </c>
      <c r="L443" s="56">
        <v>171.75409999999999</v>
      </c>
      <c r="M443" s="57" t="s">
        <v>98</v>
      </c>
    </row>
    <row r="444" spans="1:13">
      <c r="A444" s="52" t="s">
        <v>519</v>
      </c>
      <c r="B444" s="53">
        <v>1.3424</v>
      </c>
      <c r="C444" s="54">
        <v>48975.77</v>
      </c>
      <c r="D444" s="55">
        <v>34142.953999999998</v>
      </c>
      <c r="E444" s="55">
        <v>39247.288999999997</v>
      </c>
      <c r="F444" s="66">
        <v>65018.13</v>
      </c>
      <c r="G444" s="55">
        <v>88273.237800000003</v>
      </c>
      <c r="H444" s="55">
        <v>58379.434500000003</v>
      </c>
      <c r="I444" s="56">
        <v>13.73</v>
      </c>
      <c r="J444" s="56">
        <v>0.68</v>
      </c>
      <c r="K444" s="56">
        <v>10.97</v>
      </c>
      <c r="L444" s="56">
        <v>171.0095</v>
      </c>
      <c r="M444" s="57" t="s">
        <v>98</v>
      </c>
    </row>
    <row r="445" spans="1:13">
      <c r="A445" s="52" t="s">
        <v>520</v>
      </c>
      <c r="B445" s="53">
        <v>2.2401</v>
      </c>
      <c r="C445" s="54">
        <v>39971.209499999997</v>
      </c>
      <c r="D445" s="55">
        <v>30047.856599999999</v>
      </c>
      <c r="E445" s="55">
        <v>33067.188800000004</v>
      </c>
      <c r="F445" s="66">
        <v>52481.505499999999</v>
      </c>
      <c r="G445" s="55">
        <v>60131.717600000004</v>
      </c>
      <c r="H445" s="55">
        <v>44223.534899999999</v>
      </c>
      <c r="I445" s="56">
        <v>16.52</v>
      </c>
      <c r="J445" s="56">
        <v>1.07</v>
      </c>
      <c r="K445" s="56">
        <v>10.84</v>
      </c>
      <c r="L445" s="56">
        <v>171.5728</v>
      </c>
      <c r="M445" s="57" t="s">
        <v>92</v>
      </c>
    </row>
    <row r="446" spans="1:13">
      <c r="A446" s="52" t="s">
        <v>521</v>
      </c>
      <c r="B446" s="53">
        <v>2.7046000000000001</v>
      </c>
      <c r="C446" s="54">
        <v>49847.285799999998</v>
      </c>
      <c r="D446" s="55">
        <v>30630.885399999999</v>
      </c>
      <c r="E446" s="55">
        <v>39690.794800000003</v>
      </c>
      <c r="F446" s="66">
        <v>60929.693500000001</v>
      </c>
      <c r="G446" s="55">
        <v>81839.737099999998</v>
      </c>
      <c r="H446" s="55">
        <v>53903.305399999997</v>
      </c>
      <c r="I446" s="56">
        <v>16.39</v>
      </c>
      <c r="J446" s="56">
        <v>0.66</v>
      </c>
      <c r="K446" s="56">
        <v>11.04</v>
      </c>
      <c r="L446" s="56">
        <v>173.33449999999999</v>
      </c>
      <c r="M446" s="57" t="s">
        <v>98</v>
      </c>
    </row>
    <row r="447" spans="1:13">
      <c r="A447" s="52" t="s">
        <v>522</v>
      </c>
      <c r="B447" s="53">
        <v>6.0663999999999998</v>
      </c>
      <c r="C447" s="54">
        <v>44774.694199999998</v>
      </c>
      <c r="D447" s="55">
        <v>26634.2356</v>
      </c>
      <c r="E447" s="55">
        <v>33821.216500000002</v>
      </c>
      <c r="F447" s="66">
        <v>57171.165099999998</v>
      </c>
      <c r="G447" s="55">
        <v>71131.543999999994</v>
      </c>
      <c r="H447" s="55">
        <v>48612.832999999999</v>
      </c>
      <c r="I447" s="56">
        <v>15.19</v>
      </c>
      <c r="J447" s="56">
        <v>0.69</v>
      </c>
      <c r="K447" s="56">
        <v>10.62</v>
      </c>
      <c r="L447" s="56">
        <v>172.05439999999999</v>
      </c>
      <c r="M447" s="57" t="s">
        <v>98</v>
      </c>
    </row>
    <row r="448" spans="1:13">
      <c r="A448" s="52" t="s">
        <v>523</v>
      </c>
      <c r="B448" s="53">
        <v>7.1109</v>
      </c>
      <c r="C448" s="54">
        <v>50089.553500000002</v>
      </c>
      <c r="D448" s="55">
        <v>36661.320299999999</v>
      </c>
      <c r="E448" s="55">
        <v>43459.377</v>
      </c>
      <c r="F448" s="66">
        <v>60957.7402</v>
      </c>
      <c r="G448" s="55">
        <v>75999.2886</v>
      </c>
      <c r="H448" s="55">
        <v>55181.983200000002</v>
      </c>
      <c r="I448" s="56">
        <v>13.43</v>
      </c>
      <c r="J448" s="56">
        <v>0.72</v>
      </c>
      <c r="K448" s="56">
        <v>10.71</v>
      </c>
      <c r="L448" s="56">
        <v>172.20150000000001</v>
      </c>
      <c r="M448" s="57" t="s">
        <v>98</v>
      </c>
    </row>
    <row r="449" spans="1:13">
      <c r="A449" s="52" t="s">
        <v>524</v>
      </c>
      <c r="B449" s="53">
        <v>13.2662</v>
      </c>
      <c r="C449" s="54">
        <v>47947.8079</v>
      </c>
      <c r="D449" s="55">
        <v>27807.909599999999</v>
      </c>
      <c r="E449" s="55">
        <v>38105.878599999996</v>
      </c>
      <c r="F449" s="66">
        <v>62785.542000000001</v>
      </c>
      <c r="G449" s="55">
        <v>81701.844100000002</v>
      </c>
      <c r="H449" s="55">
        <v>53304.867100000003</v>
      </c>
      <c r="I449" s="56">
        <v>12.34</v>
      </c>
      <c r="J449" s="56">
        <v>0.59</v>
      </c>
      <c r="K449" s="56">
        <v>10.27</v>
      </c>
      <c r="L449" s="56">
        <v>172.31870000000001</v>
      </c>
      <c r="M449" s="57" t="s">
        <v>98</v>
      </c>
    </row>
    <row r="450" spans="1:13">
      <c r="A450" s="58" t="s">
        <v>525</v>
      </c>
      <c r="B450" s="59">
        <v>0.29380000000000001</v>
      </c>
      <c r="C450" s="60">
        <v>54996.438600000001</v>
      </c>
      <c r="D450" s="61">
        <v>39810.004300000001</v>
      </c>
      <c r="E450" s="61">
        <v>47192.255899999996</v>
      </c>
      <c r="F450" s="66">
        <v>71817.968299999993</v>
      </c>
      <c r="G450" s="55">
        <v>85625.061700000006</v>
      </c>
      <c r="H450" s="55">
        <v>60833.974800000004</v>
      </c>
      <c r="I450" s="62">
        <v>12.29</v>
      </c>
      <c r="J450" s="62">
        <v>0.65</v>
      </c>
      <c r="K450" s="62">
        <v>10.91</v>
      </c>
      <c r="L450" s="62">
        <v>172.7457</v>
      </c>
      <c r="M450" s="63" t="s">
        <v>98</v>
      </c>
    </row>
    <row r="451" spans="1:13">
      <c r="A451" s="52" t="s">
        <v>526</v>
      </c>
      <c r="B451" s="53">
        <v>0.20080000000000001</v>
      </c>
      <c r="C451" s="54">
        <v>54265.156499999997</v>
      </c>
      <c r="D451" s="55">
        <v>39810.004300000001</v>
      </c>
      <c r="E451" s="55">
        <v>43871.878900000003</v>
      </c>
      <c r="F451" s="66">
        <v>69401.8557</v>
      </c>
      <c r="G451" s="55">
        <v>83042.462</v>
      </c>
      <c r="H451" s="55">
        <v>58004.320200000002</v>
      </c>
      <c r="I451" s="56">
        <v>14.54</v>
      </c>
      <c r="J451" s="56">
        <v>0.94</v>
      </c>
      <c r="K451" s="56">
        <v>11.04</v>
      </c>
      <c r="L451" s="56">
        <v>171.5454</v>
      </c>
      <c r="M451" s="57" t="s">
        <v>98</v>
      </c>
    </row>
    <row r="452" spans="1:13">
      <c r="A452" s="58" t="s">
        <v>527</v>
      </c>
      <c r="B452" s="59">
        <v>2.1141999999999999</v>
      </c>
      <c r="C452" s="60">
        <v>53403.122600000002</v>
      </c>
      <c r="D452" s="61">
        <v>28484.6666</v>
      </c>
      <c r="E452" s="61">
        <v>43964.516799999998</v>
      </c>
      <c r="F452" s="66">
        <v>61001.3897</v>
      </c>
      <c r="G452" s="55">
        <v>71714.1783</v>
      </c>
      <c r="H452" s="55">
        <v>52883.130100000002</v>
      </c>
      <c r="I452" s="62">
        <v>17.010000000000002</v>
      </c>
      <c r="J452" s="62">
        <v>0.37</v>
      </c>
      <c r="K452" s="62">
        <v>11.5</v>
      </c>
      <c r="L452" s="62">
        <v>174.50399999999999</v>
      </c>
      <c r="M452" s="63" t="s">
        <v>98</v>
      </c>
    </row>
    <row r="453" spans="1:13">
      <c r="A453" s="52" t="s">
        <v>528</v>
      </c>
      <c r="B453" s="53">
        <v>0.13539999999999999</v>
      </c>
      <c r="C453" s="54">
        <v>77359.831900000005</v>
      </c>
      <c r="D453" s="55">
        <v>23393.198400000001</v>
      </c>
      <c r="E453" s="55">
        <v>52824.071600000003</v>
      </c>
      <c r="F453" s="66">
        <v>94171.238299999997</v>
      </c>
      <c r="G453" s="55">
        <v>116650.54919999999</v>
      </c>
      <c r="H453" s="55">
        <v>76824.829500000007</v>
      </c>
      <c r="I453" s="56">
        <v>16.27</v>
      </c>
      <c r="J453" s="56">
        <v>0.11</v>
      </c>
      <c r="K453" s="56">
        <v>10.19</v>
      </c>
      <c r="L453" s="56">
        <v>174.5702</v>
      </c>
      <c r="M453" s="57" t="s">
        <v>92</v>
      </c>
    </row>
    <row r="454" spans="1:13">
      <c r="A454" s="52" t="s">
        <v>529</v>
      </c>
      <c r="B454" s="53">
        <v>1.7781</v>
      </c>
      <c r="C454" s="54">
        <v>53889.692499999997</v>
      </c>
      <c r="D454" s="55">
        <v>34546.227099999996</v>
      </c>
      <c r="E454" s="55">
        <v>46066.648300000001</v>
      </c>
      <c r="F454" s="66">
        <v>60707.685100000002</v>
      </c>
      <c r="G454" s="55">
        <v>71145.993300000002</v>
      </c>
      <c r="H454" s="55">
        <v>53555.000399999997</v>
      </c>
      <c r="I454" s="56">
        <v>18.14</v>
      </c>
      <c r="J454" s="56">
        <v>0.42</v>
      </c>
      <c r="K454" s="56">
        <v>11.92</v>
      </c>
      <c r="L454" s="56">
        <v>174.6343</v>
      </c>
      <c r="M454" s="57" t="s">
        <v>98</v>
      </c>
    </row>
    <row r="455" spans="1:13">
      <c r="A455" s="58" t="s">
        <v>530</v>
      </c>
      <c r="B455" s="59">
        <v>8.6150000000000002</v>
      </c>
      <c r="C455" s="60">
        <v>52516.920100000003</v>
      </c>
      <c r="D455" s="61">
        <v>27976.9539</v>
      </c>
      <c r="E455" s="61">
        <v>40592.241600000001</v>
      </c>
      <c r="F455" s="66">
        <v>63374.567799999997</v>
      </c>
      <c r="G455" s="55">
        <v>91342.435100000002</v>
      </c>
      <c r="H455" s="55">
        <v>57865.704299999998</v>
      </c>
      <c r="I455" s="62">
        <v>19.649999999999999</v>
      </c>
      <c r="J455" s="62">
        <v>0.15</v>
      </c>
      <c r="K455" s="62">
        <v>11.29</v>
      </c>
      <c r="L455" s="62">
        <v>170.8235</v>
      </c>
      <c r="M455" s="63" t="s">
        <v>98</v>
      </c>
    </row>
    <row r="456" spans="1:13">
      <c r="A456" s="52" t="s">
        <v>531</v>
      </c>
      <c r="B456" s="53">
        <v>3.5205000000000002</v>
      </c>
      <c r="C456" s="54">
        <v>47107.519699999997</v>
      </c>
      <c r="D456" s="55">
        <v>21022.471000000001</v>
      </c>
      <c r="E456" s="55">
        <v>30212.955600000001</v>
      </c>
      <c r="F456" s="66">
        <v>67588.645600000003</v>
      </c>
      <c r="G456" s="55">
        <v>105874.97</v>
      </c>
      <c r="H456" s="55">
        <v>57467.0576</v>
      </c>
      <c r="I456" s="56">
        <v>15.55</v>
      </c>
      <c r="J456" s="56">
        <v>0.06</v>
      </c>
      <c r="K456" s="56">
        <v>11.04</v>
      </c>
      <c r="L456" s="56">
        <v>169.3125</v>
      </c>
      <c r="M456" s="57" t="s">
        <v>98</v>
      </c>
    </row>
    <row r="457" spans="1:13">
      <c r="A457" s="52" t="s">
        <v>532</v>
      </c>
      <c r="B457" s="53">
        <v>1.2811999999999999</v>
      </c>
      <c r="C457" s="54">
        <v>49479.154399999999</v>
      </c>
      <c r="D457" s="55">
        <v>34192.9594</v>
      </c>
      <c r="E457" s="55">
        <v>40872.5173</v>
      </c>
      <c r="F457" s="66">
        <v>63459.143199999999</v>
      </c>
      <c r="G457" s="55">
        <v>101377.27</v>
      </c>
      <c r="H457" s="55">
        <v>59064.878900000003</v>
      </c>
      <c r="I457" s="56">
        <v>18.670000000000002</v>
      </c>
      <c r="J457" s="56">
        <v>0.08</v>
      </c>
      <c r="K457" s="56">
        <v>11.03</v>
      </c>
      <c r="L457" s="56">
        <v>169.8648</v>
      </c>
      <c r="M457" s="57" t="s">
        <v>98</v>
      </c>
    </row>
    <row r="458" spans="1:13">
      <c r="A458" s="52" t="s">
        <v>533</v>
      </c>
      <c r="B458" s="53">
        <v>3.7315</v>
      </c>
      <c r="C458" s="54">
        <v>55293.501400000001</v>
      </c>
      <c r="D458" s="55">
        <v>40527.566099999996</v>
      </c>
      <c r="E458" s="55">
        <v>47910.667500000003</v>
      </c>
      <c r="F458" s="66">
        <v>61904.606899999999</v>
      </c>
      <c r="G458" s="55">
        <v>74936.838900000002</v>
      </c>
      <c r="H458" s="55">
        <v>58515.086000000003</v>
      </c>
      <c r="I458" s="56">
        <v>23.95</v>
      </c>
      <c r="J458" s="56">
        <v>0.26</v>
      </c>
      <c r="K458" s="56">
        <v>11.66</v>
      </c>
      <c r="L458" s="56">
        <v>172.51400000000001</v>
      </c>
      <c r="M458" s="57" t="s">
        <v>98</v>
      </c>
    </row>
    <row r="459" spans="1:13">
      <c r="A459" s="58" t="s">
        <v>534</v>
      </c>
      <c r="B459" s="59">
        <v>69.0899</v>
      </c>
      <c r="C459" s="60">
        <v>47036.086600000002</v>
      </c>
      <c r="D459" s="61">
        <v>23579.751</v>
      </c>
      <c r="E459" s="61">
        <v>32107.671399999999</v>
      </c>
      <c r="F459" s="66">
        <v>64252.068899999998</v>
      </c>
      <c r="G459" s="55">
        <v>85825.729900000006</v>
      </c>
      <c r="H459" s="55">
        <v>52514.3459</v>
      </c>
      <c r="I459" s="62">
        <v>22.43</v>
      </c>
      <c r="J459" s="62">
        <v>0.5</v>
      </c>
      <c r="K459" s="62">
        <v>9.86</v>
      </c>
      <c r="L459" s="62">
        <v>173.15690000000001</v>
      </c>
      <c r="M459" s="63" t="s">
        <v>98</v>
      </c>
    </row>
    <row r="460" spans="1:13">
      <c r="A460" s="58" t="s">
        <v>535</v>
      </c>
      <c r="B460" s="59">
        <v>16.919</v>
      </c>
      <c r="C460" s="60">
        <v>48718.375699999997</v>
      </c>
      <c r="D460" s="61">
        <v>32808.816700000003</v>
      </c>
      <c r="E460" s="61">
        <v>39635.627399999998</v>
      </c>
      <c r="F460" s="66">
        <v>61736.621200000001</v>
      </c>
      <c r="G460" s="55">
        <v>82635.034799999994</v>
      </c>
      <c r="H460" s="55">
        <v>54411.057000000001</v>
      </c>
      <c r="I460" s="62">
        <v>14.19</v>
      </c>
      <c r="J460" s="62">
        <v>0.74</v>
      </c>
      <c r="K460" s="62">
        <v>11.16</v>
      </c>
      <c r="L460" s="62">
        <v>171.7259</v>
      </c>
      <c r="M460" s="63" t="s">
        <v>98</v>
      </c>
    </row>
    <row r="461" spans="1:13">
      <c r="A461" s="58" t="s">
        <v>536</v>
      </c>
      <c r="B461" s="59">
        <v>7.6158000000000001</v>
      </c>
      <c r="C461" s="60">
        <v>45890.339699999997</v>
      </c>
      <c r="D461" s="61">
        <v>34504.0501</v>
      </c>
      <c r="E461" s="61">
        <v>39248.334499999997</v>
      </c>
      <c r="F461" s="66">
        <v>58658.2641</v>
      </c>
      <c r="G461" s="55">
        <v>87053.535600000003</v>
      </c>
      <c r="H461" s="55">
        <v>53672.7621</v>
      </c>
      <c r="I461" s="62">
        <v>17.05</v>
      </c>
      <c r="J461" s="62">
        <v>1.3</v>
      </c>
      <c r="K461" s="62">
        <v>11.15</v>
      </c>
      <c r="L461" s="62">
        <v>171.86160000000001</v>
      </c>
      <c r="M461" s="63" t="s">
        <v>98</v>
      </c>
    </row>
    <row r="462" spans="1:13">
      <c r="A462" s="52" t="s">
        <v>537</v>
      </c>
      <c r="B462" s="53">
        <v>3.8561000000000001</v>
      </c>
      <c r="C462" s="54">
        <v>46634.782399999996</v>
      </c>
      <c r="D462" s="55">
        <v>34849.167200000004</v>
      </c>
      <c r="E462" s="55">
        <v>39770.8897</v>
      </c>
      <c r="F462" s="66">
        <v>63265.276299999998</v>
      </c>
      <c r="G462" s="55">
        <v>92349.678</v>
      </c>
      <c r="H462" s="55">
        <v>57052.582399999999</v>
      </c>
      <c r="I462" s="56">
        <v>19.600000000000001</v>
      </c>
      <c r="J462" s="56">
        <v>1.23</v>
      </c>
      <c r="K462" s="56">
        <v>11.26</v>
      </c>
      <c r="L462" s="56">
        <v>172.02590000000001</v>
      </c>
      <c r="M462" s="57" t="s">
        <v>98</v>
      </c>
    </row>
    <row r="463" spans="1:13">
      <c r="A463" s="52" t="s">
        <v>538</v>
      </c>
      <c r="B463" s="53">
        <v>2.0981000000000001</v>
      </c>
      <c r="C463" s="54">
        <v>48925.3465</v>
      </c>
      <c r="D463" s="55">
        <v>33326.732300000003</v>
      </c>
      <c r="E463" s="55">
        <v>38744.470600000001</v>
      </c>
      <c r="F463" s="66">
        <v>64468.727800000001</v>
      </c>
      <c r="G463" s="55">
        <v>84455.962100000004</v>
      </c>
      <c r="H463" s="55">
        <v>53634.105799999998</v>
      </c>
      <c r="I463" s="56">
        <v>13.7</v>
      </c>
      <c r="J463" s="56">
        <v>1.55</v>
      </c>
      <c r="K463" s="56">
        <v>10.61</v>
      </c>
      <c r="L463" s="56">
        <v>170.58109999999999</v>
      </c>
      <c r="M463" s="57" t="s">
        <v>98</v>
      </c>
    </row>
    <row r="464" spans="1:13">
      <c r="A464" s="52" t="s">
        <v>1237</v>
      </c>
      <c r="B464" s="53">
        <v>1.6474</v>
      </c>
      <c r="C464" s="54">
        <v>42317.046999999999</v>
      </c>
      <c r="D464" s="55">
        <v>34487.022700000001</v>
      </c>
      <c r="E464" s="55">
        <v>38517.691800000001</v>
      </c>
      <c r="F464" s="66">
        <v>48292.405599999998</v>
      </c>
      <c r="G464" s="55">
        <v>55591.813300000002</v>
      </c>
      <c r="H464" s="55">
        <v>45640.513899999998</v>
      </c>
      <c r="I464" s="56">
        <v>14.47</v>
      </c>
      <c r="J464" s="56">
        <v>1.1299999999999999</v>
      </c>
      <c r="K464" s="56">
        <v>11.65</v>
      </c>
      <c r="L464" s="56">
        <v>173.08860000000001</v>
      </c>
      <c r="M464" s="57" t="s">
        <v>98</v>
      </c>
    </row>
    <row r="465" spans="1:13">
      <c r="A465" s="58" t="s">
        <v>539</v>
      </c>
      <c r="B465" s="59">
        <v>0.77549999999999997</v>
      </c>
      <c r="C465" s="60">
        <v>40383.517699999997</v>
      </c>
      <c r="D465" s="61">
        <v>23688.4516</v>
      </c>
      <c r="E465" s="61">
        <v>29706.345700000002</v>
      </c>
      <c r="F465" s="66">
        <v>51578.617299999998</v>
      </c>
      <c r="G465" s="55">
        <v>68244.567999999999</v>
      </c>
      <c r="H465" s="55">
        <v>44843.449099999998</v>
      </c>
      <c r="I465" s="62">
        <v>11.53</v>
      </c>
      <c r="J465" s="62">
        <v>1.23</v>
      </c>
      <c r="K465" s="62">
        <v>10.25</v>
      </c>
      <c r="L465" s="62">
        <v>175.44069999999999</v>
      </c>
      <c r="M465" s="63" t="s">
        <v>96</v>
      </c>
    </row>
    <row r="466" spans="1:13">
      <c r="A466" s="58" t="s">
        <v>540</v>
      </c>
      <c r="B466" s="59">
        <v>0.51590000000000003</v>
      </c>
      <c r="C466" s="60">
        <v>41514.257599999997</v>
      </c>
      <c r="D466" s="61">
        <v>25064.784599999999</v>
      </c>
      <c r="E466" s="61">
        <v>34397.572200000002</v>
      </c>
      <c r="F466" s="66">
        <v>54307.863499999999</v>
      </c>
      <c r="G466" s="55">
        <v>68513.491399999999</v>
      </c>
      <c r="H466" s="55">
        <v>45633.726499999997</v>
      </c>
      <c r="I466" s="62">
        <v>12.07</v>
      </c>
      <c r="J466" s="62">
        <v>0.05</v>
      </c>
      <c r="K466" s="62">
        <v>11.15</v>
      </c>
      <c r="L466" s="62">
        <v>173.83240000000001</v>
      </c>
      <c r="M466" s="63" t="s">
        <v>92</v>
      </c>
    </row>
    <row r="467" spans="1:13">
      <c r="A467" s="52" t="s">
        <v>541</v>
      </c>
      <c r="B467" s="53">
        <v>0.44969999999999999</v>
      </c>
      <c r="C467" s="54">
        <v>42191.166799999999</v>
      </c>
      <c r="D467" s="55">
        <v>24696.022199999999</v>
      </c>
      <c r="E467" s="55">
        <v>34449.167200000004</v>
      </c>
      <c r="F467" s="66">
        <v>54685.265099999997</v>
      </c>
      <c r="G467" s="55">
        <v>68513.491399999999</v>
      </c>
      <c r="H467" s="55">
        <v>46206.7736</v>
      </c>
      <c r="I467" s="56">
        <v>12.19</v>
      </c>
      <c r="J467" s="56">
        <v>0.05</v>
      </c>
      <c r="K467" s="56">
        <v>11.31</v>
      </c>
      <c r="L467" s="56">
        <v>173.8888</v>
      </c>
      <c r="M467" s="57" t="s">
        <v>92</v>
      </c>
    </row>
    <row r="468" spans="1:13">
      <c r="A468" s="58" t="s">
        <v>542</v>
      </c>
      <c r="B468" s="59">
        <v>1.8858999999999999</v>
      </c>
      <c r="C468" s="60">
        <v>37306.305699999997</v>
      </c>
      <c r="D468" s="61">
        <v>19962.175800000001</v>
      </c>
      <c r="E468" s="61">
        <v>24292.646499999999</v>
      </c>
      <c r="F468" s="66">
        <v>57514.062599999997</v>
      </c>
      <c r="G468" s="55">
        <v>87868.062600000005</v>
      </c>
      <c r="H468" s="55">
        <v>47720.294800000003</v>
      </c>
      <c r="I468" s="62">
        <v>14.16</v>
      </c>
      <c r="J468" s="62">
        <v>0.03</v>
      </c>
      <c r="K468" s="62">
        <v>9.3699999999999992</v>
      </c>
      <c r="L468" s="62">
        <v>169.16470000000001</v>
      </c>
      <c r="M468" s="63" t="s">
        <v>96</v>
      </c>
    </row>
    <row r="469" spans="1:13">
      <c r="A469" s="58" t="s">
        <v>543</v>
      </c>
      <c r="B469" s="59">
        <v>42.0364</v>
      </c>
      <c r="C469" s="60">
        <v>41798.591399999998</v>
      </c>
      <c r="D469" s="61">
        <v>25981.634099999999</v>
      </c>
      <c r="E469" s="61">
        <v>33278.377</v>
      </c>
      <c r="F469" s="66">
        <v>52340.337</v>
      </c>
      <c r="G469" s="55">
        <v>66703.624599999996</v>
      </c>
      <c r="H469" s="55">
        <v>45415.677000000003</v>
      </c>
      <c r="I469" s="62">
        <v>16.3</v>
      </c>
      <c r="J469" s="62">
        <v>0.7</v>
      </c>
      <c r="K469" s="62">
        <v>10.57</v>
      </c>
      <c r="L469" s="62">
        <v>172.59479999999999</v>
      </c>
      <c r="M469" s="63" t="s">
        <v>98</v>
      </c>
    </row>
    <row r="470" spans="1:13">
      <c r="A470" s="52" t="s">
        <v>544</v>
      </c>
      <c r="B470" s="53">
        <v>9.4700000000000006</v>
      </c>
      <c r="C470" s="54">
        <v>42377.4234</v>
      </c>
      <c r="D470" s="55">
        <v>23977.557199999999</v>
      </c>
      <c r="E470" s="55">
        <v>30210.903600000001</v>
      </c>
      <c r="F470" s="66">
        <v>54114.942600000002</v>
      </c>
      <c r="G470" s="55">
        <v>68444.739400000006</v>
      </c>
      <c r="H470" s="55">
        <v>45783.881200000003</v>
      </c>
      <c r="I470" s="56">
        <v>11.86</v>
      </c>
      <c r="J470" s="56">
        <v>0.42</v>
      </c>
      <c r="K470" s="56">
        <v>10.02</v>
      </c>
      <c r="L470" s="56">
        <v>172.75139999999999</v>
      </c>
      <c r="M470" s="57" t="s">
        <v>98</v>
      </c>
    </row>
    <row r="471" spans="1:13">
      <c r="A471" s="52" t="s">
        <v>545</v>
      </c>
      <c r="B471" s="53">
        <v>30.007200000000001</v>
      </c>
      <c r="C471" s="54">
        <v>42027.611799999999</v>
      </c>
      <c r="D471" s="55">
        <v>27395.958500000001</v>
      </c>
      <c r="E471" s="55">
        <v>34267.197699999997</v>
      </c>
      <c r="F471" s="66">
        <v>52150.655500000001</v>
      </c>
      <c r="G471" s="55">
        <v>66689.920800000007</v>
      </c>
      <c r="H471" s="55">
        <v>45742.368399999999</v>
      </c>
      <c r="I471" s="56">
        <v>17.8</v>
      </c>
      <c r="J471" s="56">
        <v>0.75</v>
      </c>
      <c r="K471" s="56">
        <v>10.76</v>
      </c>
      <c r="L471" s="56">
        <v>172.45580000000001</v>
      </c>
      <c r="M471" s="57" t="s">
        <v>98</v>
      </c>
    </row>
    <row r="472" spans="1:13">
      <c r="A472" s="52" t="s">
        <v>546</v>
      </c>
      <c r="B472" s="53">
        <v>1.8661000000000001</v>
      </c>
      <c r="C472" s="54">
        <v>39280.972399999999</v>
      </c>
      <c r="D472" s="55">
        <v>27622.587200000002</v>
      </c>
      <c r="E472" s="55">
        <v>32729.4666</v>
      </c>
      <c r="F472" s="66">
        <v>48218.559399999998</v>
      </c>
      <c r="G472" s="55">
        <v>60964.052900000002</v>
      </c>
      <c r="H472" s="55">
        <v>42544.677499999998</v>
      </c>
      <c r="I472" s="56">
        <v>17.78</v>
      </c>
      <c r="J472" s="56">
        <v>1.45</v>
      </c>
      <c r="K472" s="56">
        <v>10.61</v>
      </c>
      <c r="L472" s="56">
        <v>173.8862</v>
      </c>
      <c r="M472" s="57" t="s">
        <v>98</v>
      </c>
    </row>
    <row r="473" spans="1:13">
      <c r="A473" s="58" t="s">
        <v>547</v>
      </c>
      <c r="B473" s="59">
        <v>12.756399999999999</v>
      </c>
      <c r="C473" s="60">
        <v>53499.801899999999</v>
      </c>
      <c r="D473" s="61">
        <v>35510.147100000002</v>
      </c>
      <c r="E473" s="61">
        <v>41587.258999999998</v>
      </c>
      <c r="F473" s="66">
        <v>73494.181400000001</v>
      </c>
      <c r="G473" s="55">
        <v>97560.461899999995</v>
      </c>
      <c r="H473" s="55">
        <v>62809.641499999998</v>
      </c>
      <c r="I473" s="62">
        <v>16.100000000000001</v>
      </c>
      <c r="J473" s="62">
        <v>1.97</v>
      </c>
      <c r="K473" s="62">
        <v>11.14</v>
      </c>
      <c r="L473" s="62">
        <v>174.04580000000001</v>
      </c>
      <c r="M473" s="63" t="s">
        <v>98</v>
      </c>
    </row>
    <row r="474" spans="1:13">
      <c r="A474" s="52" t="s">
        <v>548</v>
      </c>
      <c r="B474" s="53">
        <v>1.7055</v>
      </c>
      <c r="C474" s="54">
        <v>66339.9519</v>
      </c>
      <c r="D474" s="55">
        <v>34203.140099999997</v>
      </c>
      <c r="E474" s="55">
        <v>47012.391100000001</v>
      </c>
      <c r="F474" s="66">
        <v>91136.424899999998</v>
      </c>
      <c r="G474" s="55">
        <v>131709.66649999999</v>
      </c>
      <c r="H474" s="55">
        <v>77846.666299999997</v>
      </c>
      <c r="I474" s="56">
        <v>13.96</v>
      </c>
      <c r="J474" s="56">
        <v>1.41</v>
      </c>
      <c r="K474" s="56">
        <v>10.99</v>
      </c>
      <c r="L474" s="56">
        <v>173.27590000000001</v>
      </c>
      <c r="M474" s="57" t="s">
        <v>98</v>
      </c>
    </row>
    <row r="475" spans="1:13">
      <c r="A475" s="52" t="s">
        <v>549</v>
      </c>
      <c r="B475" s="53">
        <v>0.1321</v>
      </c>
      <c r="C475" s="54">
        <v>58194.239600000001</v>
      </c>
      <c r="D475" s="55">
        <v>34878.589599999999</v>
      </c>
      <c r="E475" s="55">
        <v>45419.973299999998</v>
      </c>
      <c r="F475" s="66">
        <v>101118.14449999999</v>
      </c>
      <c r="G475" s="55">
        <v>153196.15779999999</v>
      </c>
      <c r="H475" s="55">
        <v>82324.215200000006</v>
      </c>
      <c r="I475" s="56">
        <v>15.19</v>
      </c>
      <c r="J475" s="56">
        <v>0.81</v>
      </c>
      <c r="K475" s="56">
        <v>12.79</v>
      </c>
      <c r="L475" s="56">
        <v>175.4828</v>
      </c>
      <c r="M475" s="57" t="s">
        <v>98</v>
      </c>
    </row>
    <row r="476" spans="1:13">
      <c r="A476" s="52" t="s">
        <v>550</v>
      </c>
      <c r="B476" s="53">
        <v>0.67749999999999999</v>
      </c>
      <c r="C476" s="54">
        <v>79711.010399999999</v>
      </c>
      <c r="D476" s="55">
        <v>38781.595000000001</v>
      </c>
      <c r="E476" s="55">
        <v>43285.966200000003</v>
      </c>
      <c r="F476" s="66">
        <v>94875.851800000004</v>
      </c>
      <c r="G476" s="55">
        <v>120122.0891</v>
      </c>
      <c r="H476" s="55">
        <v>77371.278600000005</v>
      </c>
      <c r="I476" s="56">
        <v>21.56</v>
      </c>
      <c r="J476" s="56">
        <v>0.28000000000000003</v>
      </c>
      <c r="K476" s="56">
        <v>10.39</v>
      </c>
      <c r="L476" s="56">
        <v>174.96029999999999</v>
      </c>
      <c r="M476" s="57" t="s">
        <v>98</v>
      </c>
    </row>
    <row r="477" spans="1:13">
      <c r="A477" s="52" t="s">
        <v>551</v>
      </c>
      <c r="B477" s="53">
        <v>1.5194000000000001</v>
      </c>
      <c r="C477" s="54">
        <v>62310.779799999997</v>
      </c>
      <c r="D477" s="55">
        <v>35417.808900000004</v>
      </c>
      <c r="E477" s="55">
        <v>44733.804199999999</v>
      </c>
      <c r="F477" s="66">
        <v>85530.488100000002</v>
      </c>
      <c r="G477" s="55">
        <v>112549.2404</v>
      </c>
      <c r="H477" s="55">
        <v>69505.518100000001</v>
      </c>
      <c r="I477" s="56">
        <v>18.47</v>
      </c>
      <c r="J477" s="56">
        <v>1.86</v>
      </c>
      <c r="K477" s="56">
        <v>11.36</v>
      </c>
      <c r="L477" s="56">
        <v>173.1173</v>
      </c>
      <c r="M477" s="57" t="s">
        <v>98</v>
      </c>
    </row>
    <row r="478" spans="1:13">
      <c r="A478" s="52" t="s">
        <v>552</v>
      </c>
      <c r="B478" s="53">
        <v>7.1790000000000003</v>
      </c>
      <c r="C478" s="54">
        <v>52263.896800000002</v>
      </c>
      <c r="D478" s="55">
        <v>35797.855900000002</v>
      </c>
      <c r="E478" s="55">
        <v>41909.571900000003</v>
      </c>
      <c r="F478" s="66">
        <v>66290.317999999999</v>
      </c>
      <c r="G478" s="55">
        <v>85682.1345</v>
      </c>
      <c r="H478" s="55">
        <v>58053.240700000002</v>
      </c>
      <c r="I478" s="56">
        <v>15.82</v>
      </c>
      <c r="J478" s="56">
        <v>2.4300000000000002</v>
      </c>
      <c r="K478" s="56">
        <v>11.3</v>
      </c>
      <c r="L478" s="56">
        <v>174.01949999999999</v>
      </c>
      <c r="M478" s="57" t="s">
        <v>98</v>
      </c>
    </row>
    <row r="479" spans="1:13">
      <c r="A479" s="58" t="s">
        <v>553</v>
      </c>
      <c r="B479" s="59">
        <v>1.996</v>
      </c>
      <c r="C479" s="60">
        <v>40905.3701</v>
      </c>
      <c r="D479" s="61">
        <v>24404.4166</v>
      </c>
      <c r="E479" s="61">
        <v>30808.1813</v>
      </c>
      <c r="F479" s="66">
        <v>53197.047100000003</v>
      </c>
      <c r="G479" s="55">
        <v>62783.9444</v>
      </c>
      <c r="H479" s="55">
        <v>45618.190900000001</v>
      </c>
      <c r="I479" s="62">
        <v>13.6</v>
      </c>
      <c r="J479" s="62">
        <v>0.62</v>
      </c>
      <c r="K479" s="62">
        <v>10.48</v>
      </c>
      <c r="L479" s="62">
        <v>170.93360000000001</v>
      </c>
      <c r="M479" s="63" t="s">
        <v>92</v>
      </c>
    </row>
    <row r="480" spans="1:13">
      <c r="A480" s="58" t="s">
        <v>554</v>
      </c>
      <c r="B480" s="59">
        <v>51.974899999999998</v>
      </c>
      <c r="C480" s="60">
        <v>47836.043299999998</v>
      </c>
      <c r="D480" s="61">
        <v>31043.9211</v>
      </c>
      <c r="E480" s="61">
        <v>38319.4764</v>
      </c>
      <c r="F480" s="66">
        <v>60351.3298</v>
      </c>
      <c r="G480" s="55">
        <v>82635.797999999995</v>
      </c>
      <c r="H480" s="55">
        <v>53537.416799999999</v>
      </c>
      <c r="I480" s="62">
        <v>15.76</v>
      </c>
      <c r="J480" s="62">
        <v>1</v>
      </c>
      <c r="K480" s="62">
        <v>10.69</v>
      </c>
      <c r="L480" s="62">
        <v>172.08369999999999</v>
      </c>
      <c r="M480" s="63" t="s">
        <v>98</v>
      </c>
    </row>
    <row r="481" spans="1:13">
      <c r="A481" s="52" t="s">
        <v>555</v>
      </c>
      <c r="B481" s="53">
        <v>22.4724</v>
      </c>
      <c r="C481" s="54">
        <v>45270.988599999997</v>
      </c>
      <c r="D481" s="55">
        <v>30792.096000000001</v>
      </c>
      <c r="E481" s="55">
        <v>36906.602299999999</v>
      </c>
      <c r="F481" s="66">
        <v>56377.957999999999</v>
      </c>
      <c r="G481" s="55">
        <v>71985.125899999999</v>
      </c>
      <c r="H481" s="55">
        <v>49383.807200000003</v>
      </c>
      <c r="I481" s="56">
        <v>14.92</v>
      </c>
      <c r="J481" s="56">
        <v>0.91</v>
      </c>
      <c r="K481" s="56">
        <v>10.78</v>
      </c>
      <c r="L481" s="56">
        <v>172.54810000000001</v>
      </c>
      <c r="M481" s="57" t="s">
        <v>98</v>
      </c>
    </row>
    <row r="482" spans="1:13">
      <c r="A482" s="52" t="s">
        <v>556</v>
      </c>
      <c r="B482" s="53">
        <v>7.1585999999999999</v>
      </c>
      <c r="C482" s="54">
        <v>47889.374499999998</v>
      </c>
      <c r="D482" s="55">
        <v>31056.5942</v>
      </c>
      <c r="E482" s="55">
        <v>38729.723299999998</v>
      </c>
      <c r="F482" s="66">
        <v>59168.315399999999</v>
      </c>
      <c r="G482" s="55">
        <v>74002.615999999995</v>
      </c>
      <c r="H482" s="55">
        <v>50831.628900000003</v>
      </c>
      <c r="I482" s="56">
        <v>16.02</v>
      </c>
      <c r="J482" s="56">
        <v>1.1499999999999999</v>
      </c>
      <c r="K482" s="56">
        <v>11.24</v>
      </c>
      <c r="L482" s="56">
        <v>171.9331</v>
      </c>
      <c r="M482" s="57" t="s">
        <v>98</v>
      </c>
    </row>
    <row r="483" spans="1:13">
      <c r="A483" s="52" t="s">
        <v>557</v>
      </c>
      <c r="B483" s="53">
        <v>11.2806</v>
      </c>
      <c r="C483" s="54">
        <v>49346.218399999998</v>
      </c>
      <c r="D483" s="55">
        <v>29360.694</v>
      </c>
      <c r="E483" s="55">
        <v>39522.262999999999</v>
      </c>
      <c r="F483" s="66">
        <v>72189.163799999995</v>
      </c>
      <c r="G483" s="55">
        <v>109571.6569</v>
      </c>
      <c r="H483" s="55">
        <v>60864.890399999997</v>
      </c>
      <c r="I483" s="56">
        <v>16.29</v>
      </c>
      <c r="J483" s="56">
        <v>0.78</v>
      </c>
      <c r="K483" s="56">
        <v>9.98</v>
      </c>
      <c r="L483" s="56">
        <v>170.55189999999999</v>
      </c>
      <c r="M483" s="57" t="s">
        <v>98</v>
      </c>
    </row>
    <row r="484" spans="1:13">
      <c r="A484" s="52" t="s">
        <v>558</v>
      </c>
      <c r="B484" s="53">
        <v>0.72889999999999999</v>
      </c>
      <c r="C484" s="54">
        <v>57837.8894</v>
      </c>
      <c r="D484" s="55">
        <v>37494.126600000003</v>
      </c>
      <c r="E484" s="55">
        <v>44241.394099999998</v>
      </c>
      <c r="F484" s="66">
        <v>81196.759600000005</v>
      </c>
      <c r="G484" s="55">
        <v>107222.29549999999</v>
      </c>
      <c r="H484" s="55">
        <v>66443.591199999995</v>
      </c>
      <c r="I484" s="56">
        <v>14.45</v>
      </c>
      <c r="J484" s="56">
        <v>4.04</v>
      </c>
      <c r="K484" s="56">
        <v>10.37</v>
      </c>
      <c r="L484" s="56">
        <v>170.30619999999999</v>
      </c>
      <c r="M484" s="57" t="s">
        <v>98</v>
      </c>
    </row>
    <row r="485" spans="1:13">
      <c r="A485" s="52" t="s">
        <v>559</v>
      </c>
      <c r="B485" s="53">
        <v>2.8683999999999998</v>
      </c>
      <c r="C485" s="54">
        <v>55883.796900000001</v>
      </c>
      <c r="D485" s="55">
        <v>33802.701300000001</v>
      </c>
      <c r="E485" s="55">
        <v>43652.209600000002</v>
      </c>
      <c r="F485" s="66">
        <v>72631.9571</v>
      </c>
      <c r="G485" s="55">
        <v>98685.194099999993</v>
      </c>
      <c r="H485" s="55">
        <v>61553.600400000003</v>
      </c>
      <c r="I485" s="56">
        <v>16.27</v>
      </c>
      <c r="J485" s="56">
        <v>0.62</v>
      </c>
      <c r="K485" s="56">
        <v>11.56</v>
      </c>
      <c r="L485" s="56">
        <v>170.14789999999999</v>
      </c>
      <c r="M485" s="57" t="s">
        <v>98</v>
      </c>
    </row>
    <row r="486" spans="1:13">
      <c r="A486" s="52" t="s">
        <v>560</v>
      </c>
      <c r="B486" s="53">
        <v>1.6365000000000001</v>
      </c>
      <c r="C486" s="54">
        <v>51672.314700000003</v>
      </c>
      <c r="D486" s="55">
        <v>36562.256500000003</v>
      </c>
      <c r="E486" s="55">
        <v>43176.466699999997</v>
      </c>
      <c r="F486" s="66">
        <v>57890.341699999997</v>
      </c>
      <c r="G486" s="55">
        <v>66671.773799999995</v>
      </c>
      <c r="H486" s="55">
        <v>52415.766100000001</v>
      </c>
      <c r="I486" s="56">
        <v>27.2</v>
      </c>
      <c r="J486" s="56">
        <v>1.76</v>
      </c>
      <c r="K486" s="56">
        <v>10.86</v>
      </c>
      <c r="L486" s="56">
        <v>174.95660000000001</v>
      </c>
      <c r="M486" s="57" t="s">
        <v>98</v>
      </c>
    </row>
    <row r="487" spans="1:13">
      <c r="A487" s="52" t="s">
        <v>561</v>
      </c>
      <c r="B487" s="53">
        <v>5.1806000000000001</v>
      </c>
      <c r="C487" s="54">
        <v>48105.158499999998</v>
      </c>
      <c r="D487" s="55">
        <v>33608.956400000003</v>
      </c>
      <c r="E487" s="55">
        <v>39588.908300000003</v>
      </c>
      <c r="F487" s="66">
        <v>60080.958500000001</v>
      </c>
      <c r="G487" s="55">
        <v>78386.619200000001</v>
      </c>
      <c r="H487" s="55">
        <v>53576.259400000003</v>
      </c>
      <c r="I487" s="56">
        <v>14.09</v>
      </c>
      <c r="J487" s="56">
        <v>1.26</v>
      </c>
      <c r="K487" s="56">
        <v>10.91</v>
      </c>
      <c r="L487" s="56">
        <v>173.7715</v>
      </c>
      <c r="M487" s="57" t="s">
        <v>98</v>
      </c>
    </row>
    <row r="488" spans="1:13">
      <c r="A488" s="58" t="s">
        <v>562</v>
      </c>
      <c r="B488" s="59">
        <v>1.3448</v>
      </c>
      <c r="C488" s="60">
        <v>36728.9493</v>
      </c>
      <c r="D488" s="61">
        <v>28630.822899999999</v>
      </c>
      <c r="E488" s="61">
        <v>31232.955099999999</v>
      </c>
      <c r="F488" s="66">
        <v>45781.029600000002</v>
      </c>
      <c r="G488" s="55">
        <v>51961.649700000002</v>
      </c>
      <c r="H488" s="55">
        <v>39954.178200000002</v>
      </c>
      <c r="I488" s="62">
        <v>9.23</v>
      </c>
      <c r="J488" s="62">
        <v>2.02</v>
      </c>
      <c r="K488" s="62">
        <v>10.54</v>
      </c>
      <c r="L488" s="62">
        <v>173.5189</v>
      </c>
      <c r="M488" s="63" t="s">
        <v>98</v>
      </c>
    </row>
    <row r="489" spans="1:13">
      <c r="A489" s="58" t="s">
        <v>563</v>
      </c>
      <c r="B489" s="59">
        <v>1.0916999999999999</v>
      </c>
      <c r="C489" s="60">
        <v>39320.533900000002</v>
      </c>
      <c r="D489" s="61">
        <v>20703.403600000001</v>
      </c>
      <c r="E489" s="61">
        <v>27592.377700000001</v>
      </c>
      <c r="F489" s="66">
        <v>59611.612200000003</v>
      </c>
      <c r="G489" s="55">
        <v>93136.560100000002</v>
      </c>
      <c r="H489" s="55">
        <v>48464.427199999998</v>
      </c>
      <c r="I489" s="62">
        <v>10.35</v>
      </c>
      <c r="J489" s="62">
        <v>1.8</v>
      </c>
      <c r="K489" s="62">
        <v>9.66</v>
      </c>
      <c r="L489" s="62">
        <v>172.38480000000001</v>
      </c>
      <c r="M489" s="63" t="s">
        <v>96</v>
      </c>
    </row>
    <row r="490" spans="1:13">
      <c r="A490" s="52" t="s">
        <v>564</v>
      </c>
      <c r="B490" s="53">
        <v>0.60340000000000005</v>
      </c>
      <c r="C490" s="54">
        <v>35215.933199999999</v>
      </c>
      <c r="D490" s="55">
        <v>18988.266100000001</v>
      </c>
      <c r="E490" s="55">
        <v>24595.990300000001</v>
      </c>
      <c r="F490" s="66">
        <v>65961.419800000003</v>
      </c>
      <c r="G490" s="55">
        <v>96006.722599999994</v>
      </c>
      <c r="H490" s="55">
        <v>48830.3171</v>
      </c>
      <c r="I490" s="56">
        <v>11.42</v>
      </c>
      <c r="J490" s="56">
        <v>2.94</v>
      </c>
      <c r="K490" s="56">
        <v>9.2200000000000006</v>
      </c>
      <c r="L490" s="56">
        <v>171.61009999999999</v>
      </c>
      <c r="M490" s="57" t="s">
        <v>96</v>
      </c>
    </row>
    <row r="491" spans="1:13">
      <c r="A491" s="58" t="s">
        <v>565</v>
      </c>
      <c r="B491" s="59">
        <v>5.4812000000000003</v>
      </c>
      <c r="C491" s="60">
        <v>42168.870900000002</v>
      </c>
      <c r="D491" s="61">
        <v>32061.273700000002</v>
      </c>
      <c r="E491" s="61">
        <v>37225.230499999998</v>
      </c>
      <c r="F491" s="66">
        <v>46334.478999999999</v>
      </c>
      <c r="G491" s="55">
        <v>52438.1466</v>
      </c>
      <c r="H491" s="55">
        <v>42197.087800000001</v>
      </c>
      <c r="I491" s="62">
        <v>16.399999999999999</v>
      </c>
      <c r="J491" s="62">
        <v>1.75</v>
      </c>
      <c r="K491" s="62">
        <v>11.05</v>
      </c>
      <c r="L491" s="62">
        <v>172.82259999999999</v>
      </c>
      <c r="M491" s="63" t="s">
        <v>98</v>
      </c>
    </row>
    <row r="492" spans="1:13">
      <c r="A492" s="52" t="s">
        <v>567</v>
      </c>
      <c r="B492" s="53">
        <v>1.54</v>
      </c>
      <c r="C492" s="54">
        <v>42232.967499999999</v>
      </c>
      <c r="D492" s="55">
        <v>34688.613400000002</v>
      </c>
      <c r="E492" s="55">
        <v>38486.180699999997</v>
      </c>
      <c r="F492" s="66">
        <v>46668.3943</v>
      </c>
      <c r="G492" s="55">
        <v>52929.842299999997</v>
      </c>
      <c r="H492" s="55">
        <v>42883.753100000002</v>
      </c>
      <c r="I492" s="56">
        <v>16.600000000000001</v>
      </c>
      <c r="J492" s="56">
        <v>1.1399999999999999</v>
      </c>
      <c r="K492" s="56">
        <v>11.42</v>
      </c>
      <c r="L492" s="56">
        <v>174.21039999999999</v>
      </c>
      <c r="M492" s="57" t="s">
        <v>98</v>
      </c>
    </row>
    <row r="493" spans="1:13">
      <c r="A493" s="52" t="s">
        <v>568</v>
      </c>
      <c r="B493" s="53">
        <v>0.8165</v>
      </c>
      <c r="C493" s="54">
        <v>42960.8871</v>
      </c>
      <c r="D493" s="55">
        <v>34045.1348</v>
      </c>
      <c r="E493" s="55">
        <v>38010.356099999997</v>
      </c>
      <c r="F493" s="66">
        <v>47519.130499999999</v>
      </c>
      <c r="G493" s="55">
        <v>52467.995600000002</v>
      </c>
      <c r="H493" s="55">
        <v>43011.102200000001</v>
      </c>
      <c r="I493" s="56">
        <v>19.54</v>
      </c>
      <c r="J493" s="56">
        <v>2.86</v>
      </c>
      <c r="K493" s="56">
        <v>11.14</v>
      </c>
      <c r="L493" s="56">
        <v>171.7397</v>
      </c>
      <c r="M493" s="57" t="s">
        <v>98</v>
      </c>
    </row>
    <row r="494" spans="1:13">
      <c r="A494" s="52" t="s">
        <v>569</v>
      </c>
      <c r="B494" s="53">
        <v>0.58799999999999997</v>
      </c>
      <c r="C494" s="54">
        <v>42523.433100000002</v>
      </c>
      <c r="D494" s="55">
        <v>33157.361400000002</v>
      </c>
      <c r="E494" s="55">
        <v>36443.497199999998</v>
      </c>
      <c r="F494" s="66">
        <v>45866.135799999996</v>
      </c>
      <c r="G494" s="55">
        <v>53865.687899999997</v>
      </c>
      <c r="H494" s="55">
        <v>42809.665800000002</v>
      </c>
      <c r="I494" s="56">
        <v>21.09</v>
      </c>
      <c r="J494" s="56">
        <v>2.27</v>
      </c>
      <c r="K494" s="56">
        <v>10.99</v>
      </c>
      <c r="L494" s="56">
        <v>173.101</v>
      </c>
      <c r="M494" s="57" t="s">
        <v>98</v>
      </c>
    </row>
    <row r="495" spans="1:13">
      <c r="A495" s="52" t="s">
        <v>570</v>
      </c>
      <c r="B495" s="53">
        <v>0.73729999999999996</v>
      </c>
      <c r="C495" s="54">
        <v>43013.356</v>
      </c>
      <c r="D495" s="55">
        <v>35229.894999999997</v>
      </c>
      <c r="E495" s="55">
        <v>39521.5605</v>
      </c>
      <c r="F495" s="66">
        <v>46197.644899999999</v>
      </c>
      <c r="G495" s="55">
        <v>51070.960299999999</v>
      </c>
      <c r="H495" s="55">
        <v>43388.560299999997</v>
      </c>
      <c r="I495" s="56">
        <v>14.89</v>
      </c>
      <c r="J495" s="56">
        <v>1.77</v>
      </c>
      <c r="K495" s="56">
        <v>10.42</v>
      </c>
      <c r="L495" s="56">
        <v>170.0069</v>
      </c>
      <c r="M495" s="57" t="s">
        <v>98</v>
      </c>
    </row>
    <row r="496" spans="1:13">
      <c r="A496" s="52" t="s">
        <v>571</v>
      </c>
      <c r="B496" s="53">
        <v>0.48620000000000002</v>
      </c>
      <c r="C496" s="54">
        <v>40806.478900000002</v>
      </c>
      <c r="D496" s="55">
        <v>32562.898700000002</v>
      </c>
      <c r="E496" s="55">
        <v>38112.474499999997</v>
      </c>
      <c r="F496" s="66">
        <v>46346.451000000001</v>
      </c>
      <c r="G496" s="55">
        <v>52031.283600000002</v>
      </c>
      <c r="H496" s="55">
        <v>42050.435100000002</v>
      </c>
      <c r="I496" s="56">
        <v>17.86</v>
      </c>
      <c r="J496" s="56">
        <v>1.81</v>
      </c>
      <c r="K496" s="56">
        <v>10.78</v>
      </c>
      <c r="L496" s="56">
        <v>170.6123</v>
      </c>
      <c r="M496" s="57" t="s">
        <v>98</v>
      </c>
    </row>
    <row r="497" spans="1:13">
      <c r="A497" s="58" t="s">
        <v>572</v>
      </c>
      <c r="B497" s="59">
        <v>0.71389999999999998</v>
      </c>
      <c r="C497" s="60">
        <v>32537.156800000001</v>
      </c>
      <c r="D497" s="61">
        <v>20714.2559</v>
      </c>
      <c r="E497" s="61">
        <v>25336.2749</v>
      </c>
      <c r="F497" s="66">
        <v>42294.2405</v>
      </c>
      <c r="G497" s="55">
        <v>49559.422599999998</v>
      </c>
      <c r="H497" s="55">
        <v>34897.967400000001</v>
      </c>
      <c r="I497" s="62">
        <v>5.57</v>
      </c>
      <c r="J497" s="62">
        <v>2.2400000000000002</v>
      </c>
      <c r="K497" s="62">
        <v>9.3699999999999992</v>
      </c>
      <c r="L497" s="62">
        <v>174.17609999999999</v>
      </c>
      <c r="M497" s="63" t="s">
        <v>96</v>
      </c>
    </row>
    <row r="498" spans="1:13">
      <c r="A498" s="58" t="s">
        <v>573</v>
      </c>
      <c r="B498" s="59">
        <v>0.33329999999999999</v>
      </c>
      <c r="C498" s="60">
        <v>35440.787799999998</v>
      </c>
      <c r="D498" s="61">
        <v>19780.516800000001</v>
      </c>
      <c r="E498" s="61">
        <v>31366.578099999999</v>
      </c>
      <c r="F498" s="66">
        <v>52856.233</v>
      </c>
      <c r="G498" s="55">
        <v>66553.637199999997</v>
      </c>
      <c r="H498" s="55">
        <v>42107.2405</v>
      </c>
      <c r="I498" s="62">
        <v>10.8</v>
      </c>
      <c r="J498" s="62">
        <v>0.24</v>
      </c>
      <c r="K498" s="62">
        <v>8.77</v>
      </c>
      <c r="L498" s="62">
        <v>176.59379999999999</v>
      </c>
      <c r="M498" s="63" t="s">
        <v>96</v>
      </c>
    </row>
    <row r="499" spans="1:13">
      <c r="A499" s="58" t="s">
        <v>574</v>
      </c>
      <c r="B499" s="59">
        <v>0.29210000000000003</v>
      </c>
      <c r="C499" s="60">
        <v>37772.014300000003</v>
      </c>
      <c r="D499" s="61">
        <v>21866.174900000002</v>
      </c>
      <c r="E499" s="61">
        <v>25425.600699999999</v>
      </c>
      <c r="F499" s="66">
        <v>46148.699099999998</v>
      </c>
      <c r="G499" s="55">
        <v>58923.285799999998</v>
      </c>
      <c r="H499" s="55">
        <v>38638.482000000004</v>
      </c>
      <c r="I499" s="62">
        <v>9.66</v>
      </c>
      <c r="J499" s="62">
        <v>3.64</v>
      </c>
      <c r="K499" s="62">
        <v>10.5</v>
      </c>
      <c r="L499" s="62">
        <v>171.66059999999999</v>
      </c>
      <c r="M499" s="63" t="s">
        <v>96</v>
      </c>
    </row>
    <row r="500" spans="1:13">
      <c r="A500" s="58" t="s">
        <v>575</v>
      </c>
      <c r="B500" s="59">
        <v>5.1050000000000004</v>
      </c>
      <c r="C500" s="60">
        <v>35320.979299999999</v>
      </c>
      <c r="D500" s="61">
        <v>22741.629099999998</v>
      </c>
      <c r="E500" s="61">
        <v>29386.095099999999</v>
      </c>
      <c r="F500" s="66">
        <v>44003.518300000003</v>
      </c>
      <c r="G500" s="55">
        <v>54365.284699999997</v>
      </c>
      <c r="H500" s="55">
        <v>38395.037400000001</v>
      </c>
      <c r="I500" s="62">
        <v>11.84</v>
      </c>
      <c r="J500" s="62">
        <v>0.48</v>
      </c>
      <c r="K500" s="62">
        <v>9.7899999999999991</v>
      </c>
      <c r="L500" s="62">
        <v>171.83269999999999</v>
      </c>
      <c r="M500" s="63" t="s">
        <v>98</v>
      </c>
    </row>
    <row r="501" spans="1:13">
      <c r="A501" s="52" t="s">
        <v>576</v>
      </c>
      <c r="B501" s="53">
        <v>0.36770000000000003</v>
      </c>
      <c r="C501" s="54">
        <v>34763.544199999997</v>
      </c>
      <c r="D501" s="55">
        <v>20841.767400000001</v>
      </c>
      <c r="E501" s="55">
        <v>29764.097900000001</v>
      </c>
      <c r="F501" s="66">
        <v>40112.241000000002</v>
      </c>
      <c r="G501" s="55">
        <v>48745.916400000002</v>
      </c>
      <c r="H501" s="55">
        <v>36066.600400000003</v>
      </c>
      <c r="I501" s="56">
        <v>6.67</v>
      </c>
      <c r="J501" s="56">
        <v>2.08</v>
      </c>
      <c r="K501" s="56">
        <v>10.36</v>
      </c>
      <c r="L501" s="56">
        <v>170.95769999999999</v>
      </c>
      <c r="M501" s="57" t="s">
        <v>98</v>
      </c>
    </row>
    <row r="502" spans="1:13">
      <c r="A502" s="52" t="s">
        <v>577</v>
      </c>
      <c r="B502" s="53">
        <v>4.4646999999999997</v>
      </c>
      <c r="C502" s="54">
        <v>35124.984600000003</v>
      </c>
      <c r="D502" s="55">
        <v>22692.326000000001</v>
      </c>
      <c r="E502" s="55">
        <v>28852.4535</v>
      </c>
      <c r="F502" s="66">
        <v>43788.687100000003</v>
      </c>
      <c r="G502" s="55">
        <v>54327.336300000003</v>
      </c>
      <c r="H502" s="55">
        <v>38182.570899999999</v>
      </c>
      <c r="I502" s="56">
        <v>10.9</v>
      </c>
      <c r="J502" s="56">
        <v>0.25</v>
      </c>
      <c r="K502" s="56">
        <v>9.76</v>
      </c>
      <c r="L502" s="56">
        <v>171.76499999999999</v>
      </c>
      <c r="M502" s="57" t="s">
        <v>98</v>
      </c>
    </row>
    <row r="503" spans="1:13">
      <c r="A503" s="58" t="s">
        <v>578</v>
      </c>
      <c r="B503" s="59">
        <v>2.0152000000000001</v>
      </c>
      <c r="C503" s="60">
        <v>42040.570299999999</v>
      </c>
      <c r="D503" s="61">
        <v>27285.629099999998</v>
      </c>
      <c r="E503" s="61">
        <v>30156.823700000001</v>
      </c>
      <c r="F503" s="66">
        <v>55220.9977</v>
      </c>
      <c r="G503" s="55">
        <v>70932.341199999995</v>
      </c>
      <c r="H503" s="55">
        <v>46480.002200000003</v>
      </c>
      <c r="I503" s="62">
        <v>13.55</v>
      </c>
      <c r="J503" s="62">
        <v>3.75</v>
      </c>
      <c r="K503" s="62">
        <v>7.84</v>
      </c>
      <c r="L503" s="62">
        <v>176.5812</v>
      </c>
      <c r="M503" s="63" t="s">
        <v>92</v>
      </c>
    </row>
    <row r="504" spans="1:13">
      <c r="A504" s="52" t="s">
        <v>579</v>
      </c>
      <c r="B504" s="53">
        <v>0.46800000000000003</v>
      </c>
      <c r="C504" s="54">
        <v>42901.633999999998</v>
      </c>
      <c r="D504" s="55">
        <v>29849.1086</v>
      </c>
      <c r="E504" s="55">
        <v>34487.313399999999</v>
      </c>
      <c r="F504" s="66">
        <v>51607.931600000004</v>
      </c>
      <c r="G504" s="55">
        <v>63448.179400000001</v>
      </c>
      <c r="H504" s="55">
        <v>44710.215199999999</v>
      </c>
      <c r="I504" s="56">
        <v>12.44</v>
      </c>
      <c r="J504" s="56">
        <v>5.57</v>
      </c>
      <c r="K504" s="56">
        <v>9.66</v>
      </c>
      <c r="L504" s="56">
        <v>177.7807</v>
      </c>
      <c r="M504" s="57" t="s">
        <v>98</v>
      </c>
    </row>
    <row r="505" spans="1:13">
      <c r="A505" s="52" t="s">
        <v>580</v>
      </c>
      <c r="B505" s="53">
        <v>0.48299999999999998</v>
      </c>
      <c r="C505" s="54">
        <v>57287.93</v>
      </c>
      <c r="D505" s="55">
        <v>42624.902300000002</v>
      </c>
      <c r="E505" s="55">
        <v>42624.902300000002</v>
      </c>
      <c r="F505" s="66">
        <v>77722.957299999995</v>
      </c>
      <c r="G505" s="55">
        <v>95552.721099999995</v>
      </c>
      <c r="H505" s="55">
        <v>64385.599699999999</v>
      </c>
      <c r="I505" s="56">
        <v>15.82</v>
      </c>
      <c r="J505" s="56">
        <v>4.41</v>
      </c>
      <c r="K505" s="56">
        <v>7.31</v>
      </c>
      <c r="L505" s="56">
        <v>176.32919999999999</v>
      </c>
      <c r="M505" s="57" t="s">
        <v>96</v>
      </c>
    </row>
    <row r="506" spans="1:13">
      <c r="A506" s="58" t="s">
        <v>581</v>
      </c>
      <c r="B506" s="59">
        <v>0.21299999999999999</v>
      </c>
      <c r="C506" s="60">
        <v>45678.5723</v>
      </c>
      <c r="D506" s="61">
        <v>29466.6499</v>
      </c>
      <c r="E506" s="61">
        <v>38689.701099999998</v>
      </c>
      <c r="F506" s="66">
        <v>50559.243499999997</v>
      </c>
      <c r="G506" s="55">
        <v>57986.942300000002</v>
      </c>
      <c r="H506" s="55">
        <v>44824.931600000004</v>
      </c>
      <c r="I506" s="62">
        <v>14.01</v>
      </c>
      <c r="J506" s="62">
        <v>5.57</v>
      </c>
      <c r="K506" s="62">
        <v>10.07</v>
      </c>
      <c r="L506" s="62">
        <v>175.6277</v>
      </c>
      <c r="M506" s="63" t="s">
        <v>98</v>
      </c>
    </row>
    <row r="507" spans="1:13">
      <c r="A507" s="58" t="s">
        <v>582</v>
      </c>
      <c r="B507" s="59">
        <v>19.023700000000002</v>
      </c>
      <c r="C507" s="60">
        <v>54276.771000000001</v>
      </c>
      <c r="D507" s="61">
        <v>28640.7788</v>
      </c>
      <c r="E507" s="61">
        <v>40556.615299999998</v>
      </c>
      <c r="F507" s="66">
        <v>72857.877900000007</v>
      </c>
      <c r="G507" s="55">
        <v>103261.16710000001</v>
      </c>
      <c r="H507" s="55">
        <v>61790.183599999997</v>
      </c>
      <c r="I507" s="62">
        <v>14.39</v>
      </c>
      <c r="J507" s="62">
        <v>3</v>
      </c>
      <c r="K507" s="62">
        <v>10.32</v>
      </c>
      <c r="L507" s="62">
        <v>173.95769999999999</v>
      </c>
      <c r="M507" s="63" t="s">
        <v>98</v>
      </c>
    </row>
    <row r="508" spans="1:13">
      <c r="A508" s="58" t="s">
        <v>583</v>
      </c>
      <c r="B508" s="59">
        <v>8.9588000000000001</v>
      </c>
      <c r="C508" s="60">
        <v>58449.929499999998</v>
      </c>
      <c r="D508" s="61">
        <v>34886.046999999999</v>
      </c>
      <c r="E508" s="61">
        <v>45294.146999999997</v>
      </c>
      <c r="F508" s="66">
        <v>79062.729099999997</v>
      </c>
      <c r="G508" s="55">
        <v>104979.3649</v>
      </c>
      <c r="H508" s="55">
        <v>65922.566000000006</v>
      </c>
      <c r="I508" s="62">
        <v>11.37</v>
      </c>
      <c r="J508" s="62">
        <v>3.29</v>
      </c>
      <c r="K508" s="62">
        <v>10.94</v>
      </c>
      <c r="L508" s="62">
        <v>174.001</v>
      </c>
      <c r="M508" s="63" t="s">
        <v>98</v>
      </c>
    </row>
    <row r="509" spans="1:13">
      <c r="A509" s="58" t="s">
        <v>584</v>
      </c>
      <c r="B509" s="59">
        <v>11.2441</v>
      </c>
      <c r="C509" s="60">
        <v>53901.018799999998</v>
      </c>
      <c r="D509" s="61">
        <v>29689.349699999999</v>
      </c>
      <c r="E509" s="61">
        <v>41284.277999999998</v>
      </c>
      <c r="F509" s="66">
        <v>71328.493199999997</v>
      </c>
      <c r="G509" s="55">
        <v>95666.470400000006</v>
      </c>
      <c r="H509" s="55">
        <v>58936.383199999997</v>
      </c>
      <c r="I509" s="62">
        <v>15.04</v>
      </c>
      <c r="J509" s="62">
        <v>2.79</v>
      </c>
      <c r="K509" s="62">
        <v>10.33</v>
      </c>
      <c r="L509" s="62">
        <v>173.25909999999999</v>
      </c>
      <c r="M509" s="63" t="s">
        <v>98</v>
      </c>
    </row>
    <row r="510" spans="1:13">
      <c r="A510" s="58" t="s">
        <v>585</v>
      </c>
      <c r="B510" s="59">
        <v>0.8821</v>
      </c>
      <c r="C510" s="60">
        <v>46708.950499999999</v>
      </c>
      <c r="D510" s="61">
        <v>29475.667799999999</v>
      </c>
      <c r="E510" s="61">
        <v>38064.087599999999</v>
      </c>
      <c r="F510" s="66">
        <v>63206.726999999999</v>
      </c>
      <c r="G510" s="55">
        <v>102158.1545</v>
      </c>
      <c r="H510" s="55">
        <v>57665.0262</v>
      </c>
      <c r="I510" s="62">
        <v>11.44</v>
      </c>
      <c r="J510" s="62">
        <v>0.63</v>
      </c>
      <c r="K510" s="62">
        <v>11.22</v>
      </c>
      <c r="L510" s="62">
        <v>173.49850000000001</v>
      </c>
      <c r="M510" s="63" t="s">
        <v>92</v>
      </c>
    </row>
    <row r="511" spans="1:13">
      <c r="A511" s="58" t="s">
        <v>586</v>
      </c>
      <c r="B511" s="59">
        <v>1.6822999999999999</v>
      </c>
      <c r="C511" s="60">
        <v>47385.933400000002</v>
      </c>
      <c r="D511" s="61">
        <v>28413.5144</v>
      </c>
      <c r="E511" s="61">
        <v>38515.472199999997</v>
      </c>
      <c r="F511" s="66">
        <v>54881.442300000002</v>
      </c>
      <c r="G511" s="55">
        <v>65058.574200000003</v>
      </c>
      <c r="H511" s="55">
        <v>47833.879000000001</v>
      </c>
      <c r="I511" s="62">
        <v>9.0500000000000007</v>
      </c>
      <c r="J511" s="62">
        <v>7.32</v>
      </c>
      <c r="K511" s="62">
        <v>10.8</v>
      </c>
      <c r="L511" s="62">
        <v>171.3108</v>
      </c>
      <c r="M511" s="63" t="s">
        <v>98</v>
      </c>
    </row>
    <row r="512" spans="1:13">
      <c r="A512" s="52" t="s">
        <v>587</v>
      </c>
      <c r="B512" s="53">
        <v>0.6179</v>
      </c>
      <c r="C512" s="54">
        <v>39619.8796</v>
      </c>
      <c r="D512" s="55">
        <v>20186.314900000001</v>
      </c>
      <c r="E512" s="55">
        <v>32697.749199999998</v>
      </c>
      <c r="F512" s="66">
        <v>49000.206400000003</v>
      </c>
      <c r="G512" s="55">
        <v>58151.905100000004</v>
      </c>
      <c r="H512" s="55">
        <v>40551.840900000003</v>
      </c>
      <c r="I512" s="56">
        <v>6.89</v>
      </c>
      <c r="J512" s="56">
        <v>5.27</v>
      </c>
      <c r="K512" s="56">
        <v>9.85</v>
      </c>
      <c r="L512" s="56">
        <v>172.33519999999999</v>
      </c>
      <c r="M512" s="57" t="s">
        <v>92</v>
      </c>
    </row>
    <row r="513" spans="1:13">
      <c r="A513" s="52" t="s">
        <v>588</v>
      </c>
      <c r="B513" s="53">
        <v>0.3241</v>
      </c>
      <c r="C513" s="54">
        <v>53268.649400000002</v>
      </c>
      <c r="D513" s="55">
        <v>41769.2353</v>
      </c>
      <c r="E513" s="55">
        <v>47591.047200000001</v>
      </c>
      <c r="F513" s="66">
        <v>61664.037600000003</v>
      </c>
      <c r="G513" s="55">
        <v>71297.417799999996</v>
      </c>
      <c r="H513" s="55">
        <v>56535.739800000003</v>
      </c>
      <c r="I513" s="56">
        <v>10.62</v>
      </c>
      <c r="J513" s="56">
        <v>10.56</v>
      </c>
      <c r="K513" s="56">
        <v>10.39</v>
      </c>
      <c r="L513" s="56">
        <v>171.97900000000001</v>
      </c>
      <c r="M513" s="57" t="s">
        <v>144</v>
      </c>
    </row>
    <row r="514" spans="1:13">
      <c r="A514" s="52" t="s">
        <v>589</v>
      </c>
      <c r="B514" s="53">
        <v>0.44019999999999998</v>
      </c>
      <c r="C514" s="54">
        <v>49800.498200000002</v>
      </c>
      <c r="D514" s="55">
        <v>41951.056700000001</v>
      </c>
      <c r="E514" s="55">
        <v>45339.126400000001</v>
      </c>
      <c r="F514" s="66">
        <v>56563.578000000001</v>
      </c>
      <c r="G514" s="55">
        <v>66082.672500000001</v>
      </c>
      <c r="H514" s="55">
        <v>52885.6247</v>
      </c>
      <c r="I514" s="56">
        <v>9.84</v>
      </c>
      <c r="J514" s="56">
        <v>7.85</v>
      </c>
      <c r="K514" s="56">
        <v>11.68</v>
      </c>
      <c r="L514" s="56">
        <v>169.75739999999999</v>
      </c>
      <c r="M514" s="57" t="s">
        <v>98</v>
      </c>
    </row>
    <row r="515" spans="1:13">
      <c r="A515" s="58" t="s">
        <v>590</v>
      </c>
      <c r="B515" s="59">
        <v>3.2746</v>
      </c>
      <c r="C515" s="60">
        <v>44225.387699999999</v>
      </c>
      <c r="D515" s="61">
        <v>26234.4797</v>
      </c>
      <c r="E515" s="61">
        <v>32825.686800000003</v>
      </c>
      <c r="F515" s="66">
        <v>55635.486400000002</v>
      </c>
      <c r="G515" s="55">
        <v>72219.836899999995</v>
      </c>
      <c r="H515" s="55">
        <v>47657.044500000004</v>
      </c>
      <c r="I515" s="62">
        <v>12.08</v>
      </c>
      <c r="J515" s="62">
        <v>3.14</v>
      </c>
      <c r="K515" s="62">
        <v>9.6999999999999993</v>
      </c>
      <c r="L515" s="62">
        <v>173.715</v>
      </c>
      <c r="M515" s="63" t="s">
        <v>98</v>
      </c>
    </row>
    <row r="516" spans="1:13">
      <c r="A516" s="52" t="s">
        <v>591</v>
      </c>
      <c r="B516" s="53">
        <v>0.438</v>
      </c>
      <c r="C516" s="54">
        <v>46168.583700000003</v>
      </c>
      <c r="D516" s="55">
        <v>34406.363400000002</v>
      </c>
      <c r="E516" s="55">
        <v>39910.892699999997</v>
      </c>
      <c r="F516" s="66">
        <v>56426.3194</v>
      </c>
      <c r="G516" s="55">
        <v>77825.858200000002</v>
      </c>
      <c r="H516" s="55">
        <v>51522.126799999998</v>
      </c>
      <c r="I516" s="56">
        <v>18.73</v>
      </c>
      <c r="J516" s="56">
        <v>2.08</v>
      </c>
      <c r="K516" s="56">
        <v>10.47</v>
      </c>
      <c r="L516" s="56">
        <v>174.15379999999999</v>
      </c>
      <c r="M516" s="57" t="s">
        <v>98</v>
      </c>
    </row>
    <row r="517" spans="1:13">
      <c r="A517" s="52" t="s">
        <v>592</v>
      </c>
      <c r="B517" s="53">
        <v>0.2455</v>
      </c>
      <c r="C517" s="54">
        <v>57906.554199999999</v>
      </c>
      <c r="D517" s="55">
        <v>43204.7572</v>
      </c>
      <c r="E517" s="55">
        <v>50117.840799999998</v>
      </c>
      <c r="F517" s="66">
        <v>65633.710699999996</v>
      </c>
      <c r="G517" s="55">
        <v>74998.933999999994</v>
      </c>
      <c r="H517" s="55">
        <v>59184.190900000001</v>
      </c>
      <c r="I517" s="56">
        <v>11.67</v>
      </c>
      <c r="J517" s="56">
        <v>4.3</v>
      </c>
      <c r="K517" s="56">
        <v>11.86</v>
      </c>
      <c r="L517" s="56">
        <v>173.72300000000001</v>
      </c>
      <c r="M517" s="57" t="s">
        <v>98</v>
      </c>
    </row>
    <row r="518" spans="1:13">
      <c r="A518" s="52" t="s">
        <v>593</v>
      </c>
      <c r="B518" s="53">
        <v>0.3574</v>
      </c>
      <c r="C518" s="54">
        <v>54352.105100000001</v>
      </c>
      <c r="D518" s="55">
        <v>38168.095500000003</v>
      </c>
      <c r="E518" s="55">
        <v>44838.0239</v>
      </c>
      <c r="F518" s="66">
        <v>64633.578699999998</v>
      </c>
      <c r="G518" s="55">
        <v>76772.741500000004</v>
      </c>
      <c r="H518" s="55">
        <v>56158.6149</v>
      </c>
      <c r="I518" s="56">
        <v>10.5</v>
      </c>
      <c r="J518" s="56">
        <v>9.51</v>
      </c>
      <c r="K518" s="56">
        <v>10.14</v>
      </c>
      <c r="L518" s="56">
        <v>170.4409</v>
      </c>
      <c r="M518" s="57" t="s">
        <v>98</v>
      </c>
    </row>
    <row r="519" spans="1:13">
      <c r="A519" s="58" t="s">
        <v>594</v>
      </c>
      <c r="B519" s="59">
        <v>82.201800000000006</v>
      </c>
      <c r="C519" s="60">
        <v>31008.5075</v>
      </c>
      <c r="D519" s="61">
        <v>20098.272199999999</v>
      </c>
      <c r="E519" s="61">
        <v>23650.197700000001</v>
      </c>
      <c r="F519" s="66">
        <v>39964.123800000001</v>
      </c>
      <c r="G519" s="55">
        <v>50364.319900000002</v>
      </c>
      <c r="H519" s="55">
        <v>34244.245199999998</v>
      </c>
      <c r="I519" s="62">
        <v>11.75</v>
      </c>
      <c r="J519" s="62">
        <v>0.54</v>
      </c>
      <c r="K519" s="62">
        <v>9.56</v>
      </c>
      <c r="L519" s="62">
        <v>171.80549999999999</v>
      </c>
      <c r="M519" s="63" t="s">
        <v>98</v>
      </c>
    </row>
    <row r="520" spans="1:13">
      <c r="A520" s="58" t="s">
        <v>595</v>
      </c>
      <c r="B520" s="59">
        <v>15.07</v>
      </c>
      <c r="C520" s="60">
        <v>35234.029000000002</v>
      </c>
      <c r="D520" s="61">
        <v>22012.870299999999</v>
      </c>
      <c r="E520" s="61">
        <v>27450.482</v>
      </c>
      <c r="F520" s="66">
        <v>44723.438199999997</v>
      </c>
      <c r="G520" s="55">
        <v>55298.801299999999</v>
      </c>
      <c r="H520" s="55">
        <v>38200.201200000003</v>
      </c>
      <c r="I520" s="62">
        <v>13.38</v>
      </c>
      <c r="J520" s="62">
        <v>0.8</v>
      </c>
      <c r="K520" s="62">
        <v>10.24</v>
      </c>
      <c r="L520" s="62">
        <v>172.11080000000001</v>
      </c>
      <c r="M520" s="63" t="s">
        <v>98</v>
      </c>
    </row>
    <row r="521" spans="1:13">
      <c r="A521" s="58" t="s">
        <v>596</v>
      </c>
      <c r="B521" s="59">
        <v>0.2485</v>
      </c>
      <c r="C521" s="60">
        <v>41411.216699999997</v>
      </c>
      <c r="D521" s="61">
        <v>25024.25</v>
      </c>
      <c r="E521" s="61">
        <v>31627.6227</v>
      </c>
      <c r="F521" s="66">
        <v>49754.26</v>
      </c>
      <c r="G521" s="55">
        <v>55147.733200000002</v>
      </c>
      <c r="H521" s="55">
        <v>41133.674400000004</v>
      </c>
      <c r="I521" s="62">
        <v>8.4600000000000009</v>
      </c>
      <c r="J521" s="62">
        <v>2.69</v>
      </c>
      <c r="K521" s="62">
        <v>10.19</v>
      </c>
      <c r="L521" s="62">
        <v>175.77109999999999</v>
      </c>
      <c r="M521" s="63" t="s">
        <v>96</v>
      </c>
    </row>
    <row r="522" spans="1:13">
      <c r="A522" s="52" t="s">
        <v>1133</v>
      </c>
      <c r="B522" s="53">
        <v>0.2437</v>
      </c>
      <c r="C522" s="54">
        <v>41411.216699999997</v>
      </c>
      <c r="D522" s="55">
        <v>25024.25</v>
      </c>
      <c r="E522" s="55">
        <v>31627.6227</v>
      </c>
      <c r="F522" s="66">
        <v>49766.543100000003</v>
      </c>
      <c r="G522" s="55">
        <v>55147.733200000002</v>
      </c>
      <c r="H522" s="55">
        <v>41161.5677</v>
      </c>
      <c r="I522" s="56">
        <v>8.31</v>
      </c>
      <c r="J522" s="56">
        <v>2.73</v>
      </c>
      <c r="K522" s="56">
        <v>10.16</v>
      </c>
      <c r="L522" s="56">
        <v>175.80789999999999</v>
      </c>
      <c r="M522" s="57" t="s">
        <v>96</v>
      </c>
    </row>
    <row r="523" spans="1:13">
      <c r="A523" s="58" t="s">
        <v>597</v>
      </c>
      <c r="B523" s="59">
        <v>3.0766</v>
      </c>
      <c r="C523" s="60">
        <v>39474.998099999997</v>
      </c>
      <c r="D523" s="61">
        <v>29213.4935</v>
      </c>
      <c r="E523" s="61">
        <v>33124.578999999998</v>
      </c>
      <c r="F523" s="66">
        <v>47210.326200000003</v>
      </c>
      <c r="G523" s="55">
        <v>56375.359400000001</v>
      </c>
      <c r="H523" s="55">
        <v>42395.439100000003</v>
      </c>
      <c r="I523" s="62">
        <v>16.399999999999999</v>
      </c>
      <c r="J523" s="62">
        <v>1.21</v>
      </c>
      <c r="K523" s="62">
        <v>11.18</v>
      </c>
      <c r="L523" s="62">
        <v>172.66309999999999</v>
      </c>
      <c r="M523" s="63" t="s">
        <v>92</v>
      </c>
    </row>
    <row r="524" spans="1:13">
      <c r="A524" s="52" t="s">
        <v>598</v>
      </c>
      <c r="B524" s="53">
        <v>1.2898000000000001</v>
      </c>
      <c r="C524" s="54">
        <v>35587.999199999998</v>
      </c>
      <c r="D524" s="55">
        <v>28942.289700000001</v>
      </c>
      <c r="E524" s="55">
        <v>32566.311799999999</v>
      </c>
      <c r="F524" s="66">
        <v>44081.532500000001</v>
      </c>
      <c r="G524" s="55">
        <v>53352.923000000003</v>
      </c>
      <c r="H524" s="55">
        <v>40025.403599999998</v>
      </c>
      <c r="I524" s="56">
        <v>18.309999999999999</v>
      </c>
      <c r="J524" s="56">
        <v>1.1000000000000001</v>
      </c>
      <c r="K524" s="56">
        <v>11.95</v>
      </c>
      <c r="L524" s="56">
        <v>171.9462</v>
      </c>
      <c r="M524" s="57" t="s">
        <v>92</v>
      </c>
    </row>
    <row r="525" spans="1:13">
      <c r="A525" s="52" t="s">
        <v>599</v>
      </c>
      <c r="B525" s="53">
        <v>0.38100000000000001</v>
      </c>
      <c r="C525" s="54">
        <v>38352.800000000003</v>
      </c>
      <c r="D525" s="55">
        <v>28608.6666</v>
      </c>
      <c r="E525" s="55">
        <v>32480.124800000001</v>
      </c>
      <c r="F525" s="66">
        <v>47433.176899999999</v>
      </c>
      <c r="G525" s="55">
        <v>57741.178200000002</v>
      </c>
      <c r="H525" s="55">
        <v>42042.533799999997</v>
      </c>
      <c r="I525" s="56">
        <v>22.28</v>
      </c>
      <c r="J525" s="56">
        <v>3.16</v>
      </c>
      <c r="K525" s="56">
        <v>11.58</v>
      </c>
      <c r="L525" s="56">
        <v>170.07429999999999</v>
      </c>
      <c r="M525" s="57" t="s">
        <v>98</v>
      </c>
    </row>
    <row r="526" spans="1:13">
      <c r="A526" s="52" t="s">
        <v>600</v>
      </c>
      <c r="B526" s="53">
        <v>0.94550000000000001</v>
      </c>
      <c r="C526" s="54">
        <v>39825.245199999998</v>
      </c>
      <c r="D526" s="55">
        <v>28943.5</v>
      </c>
      <c r="E526" s="55">
        <v>33024.030299999999</v>
      </c>
      <c r="F526" s="66">
        <v>46071.031799999997</v>
      </c>
      <c r="G526" s="55">
        <v>55893.317499999997</v>
      </c>
      <c r="H526" s="55">
        <v>41947.4931</v>
      </c>
      <c r="I526" s="56">
        <v>8.4499999999999993</v>
      </c>
      <c r="J526" s="56">
        <v>1.25</v>
      </c>
      <c r="K526" s="56">
        <v>10.76</v>
      </c>
      <c r="L526" s="56">
        <v>173.70650000000001</v>
      </c>
      <c r="M526" s="57" t="s">
        <v>98</v>
      </c>
    </row>
    <row r="527" spans="1:13">
      <c r="A527" s="58" t="s">
        <v>601</v>
      </c>
      <c r="B527" s="59">
        <v>6.8292999999999999</v>
      </c>
      <c r="C527" s="60">
        <v>30885.5026</v>
      </c>
      <c r="D527" s="61">
        <v>26599.0039</v>
      </c>
      <c r="E527" s="61">
        <v>29157.467799999999</v>
      </c>
      <c r="F527" s="66">
        <v>33803.336199999998</v>
      </c>
      <c r="G527" s="55">
        <v>38680.266000000003</v>
      </c>
      <c r="H527" s="55">
        <v>32080.302100000001</v>
      </c>
      <c r="I527" s="62">
        <v>13.79</v>
      </c>
      <c r="J527" s="62">
        <v>1.57</v>
      </c>
      <c r="K527" s="62">
        <v>10.19</v>
      </c>
      <c r="L527" s="62">
        <v>172.3314</v>
      </c>
      <c r="M527" s="63" t="s">
        <v>98</v>
      </c>
    </row>
    <row r="528" spans="1:13">
      <c r="A528" s="52" t="s">
        <v>602</v>
      </c>
      <c r="B528" s="53">
        <v>0.53959999999999997</v>
      </c>
      <c r="C528" s="54">
        <v>36586.396000000001</v>
      </c>
      <c r="D528" s="55">
        <v>24832.358899999999</v>
      </c>
      <c r="E528" s="55">
        <v>32455.940600000002</v>
      </c>
      <c r="F528" s="66">
        <v>45874.364000000001</v>
      </c>
      <c r="G528" s="55">
        <v>52514.114600000001</v>
      </c>
      <c r="H528" s="55">
        <v>39150.746899999998</v>
      </c>
      <c r="I528" s="56">
        <v>8.83</v>
      </c>
      <c r="J528" s="56">
        <v>1.66</v>
      </c>
      <c r="K528" s="56">
        <v>12.02</v>
      </c>
      <c r="L528" s="56">
        <v>173.5866</v>
      </c>
      <c r="M528" s="57" t="s">
        <v>98</v>
      </c>
    </row>
    <row r="529" spans="1:13">
      <c r="A529" s="52" t="s">
        <v>1135</v>
      </c>
      <c r="B529" s="53">
        <v>4.6349</v>
      </c>
      <c r="C529" s="54">
        <v>30658.2078</v>
      </c>
      <c r="D529" s="55">
        <v>26886.016899999999</v>
      </c>
      <c r="E529" s="55">
        <v>29078.7199</v>
      </c>
      <c r="F529" s="66">
        <v>32657.793799999999</v>
      </c>
      <c r="G529" s="55">
        <v>35246.163800000002</v>
      </c>
      <c r="H529" s="55">
        <v>31024.77</v>
      </c>
      <c r="I529" s="56">
        <v>14.49</v>
      </c>
      <c r="J529" s="56">
        <v>0.56999999999999995</v>
      </c>
      <c r="K529" s="56">
        <v>10.52</v>
      </c>
      <c r="L529" s="56">
        <v>170.99639999999999</v>
      </c>
      <c r="M529" s="57" t="s">
        <v>144</v>
      </c>
    </row>
    <row r="530" spans="1:13">
      <c r="A530" s="52" t="s">
        <v>603</v>
      </c>
      <c r="B530" s="53">
        <v>0.99570000000000003</v>
      </c>
      <c r="C530" s="54">
        <v>32354.963</v>
      </c>
      <c r="D530" s="55">
        <v>21562.522499999999</v>
      </c>
      <c r="E530" s="55">
        <v>27191.040000000001</v>
      </c>
      <c r="F530" s="66">
        <v>37739.015899999999</v>
      </c>
      <c r="G530" s="55">
        <v>42632.954400000002</v>
      </c>
      <c r="H530" s="55">
        <v>32730.5681</v>
      </c>
      <c r="I530" s="56">
        <v>15.96</v>
      </c>
      <c r="J530" s="56">
        <v>4.9800000000000004</v>
      </c>
      <c r="K530" s="56">
        <v>7.38</v>
      </c>
      <c r="L530" s="56">
        <v>175.78319999999999</v>
      </c>
      <c r="M530" s="57" t="s">
        <v>92</v>
      </c>
    </row>
    <row r="531" spans="1:13">
      <c r="A531" s="58" t="s">
        <v>604</v>
      </c>
      <c r="B531" s="59">
        <v>3.218</v>
      </c>
      <c r="C531" s="60">
        <v>37709.970800000003</v>
      </c>
      <c r="D531" s="61">
        <v>19451.115099999999</v>
      </c>
      <c r="E531" s="61">
        <v>28048.214499999998</v>
      </c>
      <c r="F531" s="66">
        <v>52562.268799999998</v>
      </c>
      <c r="G531" s="55">
        <v>69031.086299999995</v>
      </c>
      <c r="H531" s="55">
        <v>42243.917699999998</v>
      </c>
      <c r="I531" s="62">
        <v>22.76</v>
      </c>
      <c r="J531" s="62">
        <v>7.45</v>
      </c>
      <c r="K531" s="62">
        <v>8.7899999999999991</v>
      </c>
      <c r="L531" s="62">
        <v>169.38749999999999</v>
      </c>
      <c r="M531" s="63" t="s">
        <v>98</v>
      </c>
    </row>
    <row r="532" spans="1:13">
      <c r="A532" s="52" t="s">
        <v>605</v>
      </c>
      <c r="B532" s="53">
        <v>0.80820000000000003</v>
      </c>
      <c r="C532" s="54">
        <v>33723.458100000003</v>
      </c>
      <c r="D532" s="55">
        <v>27515.351699999999</v>
      </c>
      <c r="E532" s="55">
        <v>30135.9336</v>
      </c>
      <c r="F532" s="66">
        <v>37225.2641</v>
      </c>
      <c r="G532" s="55">
        <v>40678.615700000002</v>
      </c>
      <c r="H532" s="55">
        <v>34649.997600000002</v>
      </c>
      <c r="I532" s="56">
        <v>27.44</v>
      </c>
      <c r="J532" s="56">
        <v>3.96</v>
      </c>
      <c r="K532" s="56">
        <v>11.04</v>
      </c>
      <c r="L532" s="56">
        <v>173.55719999999999</v>
      </c>
      <c r="M532" s="57" t="s">
        <v>144</v>
      </c>
    </row>
    <row r="533" spans="1:13">
      <c r="A533" s="58" t="s">
        <v>606</v>
      </c>
      <c r="B533" s="59">
        <v>1.8048</v>
      </c>
      <c r="C533" s="60">
        <v>39043.275399999999</v>
      </c>
      <c r="D533" s="61">
        <v>28556.555899999999</v>
      </c>
      <c r="E533" s="61">
        <v>35189.547200000001</v>
      </c>
      <c r="F533" s="66">
        <v>51018.140299999999</v>
      </c>
      <c r="G533" s="55">
        <v>65513.286500000002</v>
      </c>
      <c r="H533" s="55">
        <v>44064.332199999997</v>
      </c>
      <c r="I533" s="62">
        <v>15.82</v>
      </c>
      <c r="J533" s="62">
        <v>0.35</v>
      </c>
      <c r="K533" s="62">
        <v>12.11</v>
      </c>
      <c r="L533" s="62">
        <v>172.48589999999999</v>
      </c>
      <c r="M533" s="63" t="s">
        <v>92</v>
      </c>
    </row>
    <row r="534" spans="1:13">
      <c r="A534" s="58" t="s">
        <v>607</v>
      </c>
      <c r="B534" s="59">
        <v>2.8163999999999998</v>
      </c>
      <c r="C534" s="60">
        <v>30376.417099999999</v>
      </c>
      <c r="D534" s="61">
        <v>18963.823199999999</v>
      </c>
      <c r="E534" s="61">
        <v>23127.9699</v>
      </c>
      <c r="F534" s="66">
        <v>46014.391100000001</v>
      </c>
      <c r="G534" s="55">
        <v>60726.156900000002</v>
      </c>
      <c r="H534" s="55">
        <v>36513.258199999997</v>
      </c>
      <c r="I534" s="62">
        <v>19.190000000000001</v>
      </c>
      <c r="J534" s="62">
        <v>1.1100000000000001</v>
      </c>
      <c r="K534" s="62">
        <v>11.46</v>
      </c>
      <c r="L534" s="62">
        <v>173.08699999999999</v>
      </c>
      <c r="M534" s="63" t="s">
        <v>92</v>
      </c>
    </row>
    <row r="535" spans="1:13">
      <c r="A535" s="52" t="s">
        <v>608</v>
      </c>
      <c r="B535" s="53">
        <v>2.0789</v>
      </c>
      <c r="C535" s="54">
        <v>35426.779699999999</v>
      </c>
      <c r="D535" s="55">
        <v>22237.3298</v>
      </c>
      <c r="E535" s="55">
        <v>26137.8413</v>
      </c>
      <c r="F535" s="66">
        <v>50804.103000000003</v>
      </c>
      <c r="G535" s="55">
        <v>62777.527600000001</v>
      </c>
      <c r="H535" s="55">
        <v>39924.839800000002</v>
      </c>
      <c r="I535" s="56">
        <v>22.76</v>
      </c>
      <c r="J535" s="56">
        <v>1.26</v>
      </c>
      <c r="K535" s="56">
        <v>11.32</v>
      </c>
      <c r="L535" s="56">
        <v>172.91900000000001</v>
      </c>
      <c r="M535" s="57" t="s">
        <v>92</v>
      </c>
    </row>
    <row r="536" spans="1:13">
      <c r="A536" s="58" t="s">
        <v>609</v>
      </c>
      <c r="B536" s="59">
        <v>19.256799999999998</v>
      </c>
      <c r="C536" s="60">
        <v>39540.404900000001</v>
      </c>
      <c r="D536" s="61">
        <v>26717.016299999999</v>
      </c>
      <c r="E536" s="61">
        <v>32188.416300000001</v>
      </c>
      <c r="F536" s="66">
        <v>48670.632400000002</v>
      </c>
      <c r="G536" s="55">
        <v>59417.202100000002</v>
      </c>
      <c r="H536" s="55">
        <v>42124.603999999999</v>
      </c>
      <c r="I536" s="62">
        <v>15.47</v>
      </c>
      <c r="J536" s="62">
        <v>2.0299999999999998</v>
      </c>
      <c r="K536" s="62">
        <v>11.34</v>
      </c>
      <c r="L536" s="62">
        <v>172.9444</v>
      </c>
      <c r="M536" s="63" t="s">
        <v>98</v>
      </c>
    </row>
    <row r="537" spans="1:13">
      <c r="A537" s="58" t="s">
        <v>610</v>
      </c>
      <c r="B537" s="59">
        <v>1.1740999999999999</v>
      </c>
      <c r="C537" s="60">
        <v>36939.250500000002</v>
      </c>
      <c r="D537" s="61">
        <v>26922.890299999999</v>
      </c>
      <c r="E537" s="61">
        <v>31948.898799999999</v>
      </c>
      <c r="F537" s="66">
        <v>44065.241300000002</v>
      </c>
      <c r="G537" s="55">
        <v>54672.1944</v>
      </c>
      <c r="H537" s="55">
        <v>39720.249100000001</v>
      </c>
      <c r="I537" s="62">
        <v>14.44</v>
      </c>
      <c r="J537" s="62">
        <v>3.32</v>
      </c>
      <c r="K537" s="62">
        <v>10.93</v>
      </c>
      <c r="L537" s="62">
        <v>168.62620000000001</v>
      </c>
      <c r="M537" s="63" t="s">
        <v>98</v>
      </c>
    </row>
    <row r="538" spans="1:13">
      <c r="A538" s="58" t="s">
        <v>611</v>
      </c>
      <c r="B538" s="59">
        <v>6.2927999999999997</v>
      </c>
      <c r="C538" s="60">
        <v>31578.7624</v>
      </c>
      <c r="D538" s="61">
        <v>22978.213</v>
      </c>
      <c r="E538" s="61">
        <v>28715.5861</v>
      </c>
      <c r="F538" s="66">
        <v>37845.010199999997</v>
      </c>
      <c r="G538" s="55">
        <v>42907.465799999998</v>
      </c>
      <c r="H538" s="55">
        <v>33257.845699999998</v>
      </c>
      <c r="I538" s="62">
        <v>10.26</v>
      </c>
      <c r="J538" s="62">
        <v>6.44</v>
      </c>
      <c r="K538" s="62">
        <v>8.25</v>
      </c>
      <c r="L538" s="62">
        <v>175.76560000000001</v>
      </c>
      <c r="M538" s="63" t="s">
        <v>98</v>
      </c>
    </row>
    <row r="539" spans="1:13">
      <c r="A539" s="58" t="s">
        <v>612</v>
      </c>
      <c r="B539" s="59">
        <v>0.87390000000000001</v>
      </c>
      <c r="C539" s="60">
        <v>34766.176200000002</v>
      </c>
      <c r="D539" s="61">
        <v>29524.0965</v>
      </c>
      <c r="E539" s="61">
        <v>32245.215199999999</v>
      </c>
      <c r="F539" s="66">
        <v>39113.419099999999</v>
      </c>
      <c r="G539" s="55">
        <v>52237.547500000001</v>
      </c>
      <c r="H539" s="55">
        <v>37394.421399999999</v>
      </c>
      <c r="I539" s="62">
        <v>10.62</v>
      </c>
      <c r="J539" s="62">
        <v>5.18</v>
      </c>
      <c r="K539" s="62">
        <v>10.67</v>
      </c>
      <c r="L539" s="62">
        <v>172.64349999999999</v>
      </c>
      <c r="M539" s="63" t="s">
        <v>98</v>
      </c>
    </row>
    <row r="540" spans="1:13">
      <c r="A540" s="58" t="s">
        <v>613</v>
      </c>
      <c r="B540" s="59">
        <v>8.5916999999999994</v>
      </c>
      <c r="C540" s="60">
        <v>31409.554199999999</v>
      </c>
      <c r="D540" s="61">
        <v>20929.1528</v>
      </c>
      <c r="E540" s="61">
        <v>24358.014899999998</v>
      </c>
      <c r="F540" s="66">
        <v>38513.087399999997</v>
      </c>
      <c r="G540" s="55">
        <v>45058.2834</v>
      </c>
      <c r="H540" s="55">
        <v>32541.124199999998</v>
      </c>
      <c r="I540" s="62">
        <v>10.09</v>
      </c>
      <c r="J540" s="62">
        <v>2.5499999999999998</v>
      </c>
      <c r="K540" s="62">
        <v>9.82</v>
      </c>
      <c r="L540" s="62">
        <v>173.88200000000001</v>
      </c>
      <c r="M540" s="63" t="s">
        <v>98</v>
      </c>
    </row>
    <row r="541" spans="1:13">
      <c r="A541" s="58" t="s">
        <v>614</v>
      </c>
      <c r="B541" s="59">
        <v>36.870100000000001</v>
      </c>
      <c r="C541" s="60">
        <v>34756.848299999998</v>
      </c>
      <c r="D541" s="61">
        <v>22042.437399999999</v>
      </c>
      <c r="E541" s="61">
        <v>27450.6158</v>
      </c>
      <c r="F541" s="66">
        <v>43080.566400000003</v>
      </c>
      <c r="G541" s="55">
        <v>52249.719899999996</v>
      </c>
      <c r="H541" s="55">
        <v>36869.420400000003</v>
      </c>
      <c r="I541" s="62">
        <v>12.87</v>
      </c>
      <c r="J541" s="62">
        <v>0.46</v>
      </c>
      <c r="K541" s="62">
        <v>10.1</v>
      </c>
      <c r="L541" s="62">
        <v>171.31180000000001</v>
      </c>
      <c r="M541" s="63" t="s">
        <v>98</v>
      </c>
    </row>
    <row r="542" spans="1:13">
      <c r="A542" s="52" t="s">
        <v>615</v>
      </c>
      <c r="B542" s="53">
        <v>23.520499999999998</v>
      </c>
      <c r="C542" s="54">
        <v>34247.129800000002</v>
      </c>
      <c r="D542" s="55">
        <v>21973.927500000002</v>
      </c>
      <c r="E542" s="55">
        <v>26937.624800000001</v>
      </c>
      <c r="F542" s="66">
        <v>42341.179799999998</v>
      </c>
      <c r="G542" s="55">
        <v>50104.636899999998</v>
      </c>
      <c r="H542" s="55">
        <v>35978.317900000002</v>
      </c>
      <c r="I542" s="56">
        <v>12.95</v>
      </c>
      <c r="J542" s="56">
        <v>0.35</v>
      </c>
      <c r="K542" s="56">
        <v>9.86</v>
      </c>
      <c r="L542" s="56">
        <v>170.86969999999999</v>
      </c>
      <c r="M542" s="57" t="s">
        <v>98</v>
      </c>
    </row>
    <row r="543" spans="1:13">
      <c r="A543" s="52" t="s">
        <v>616</v>
      </c>
      <c r="B543" s="53">
        <v>2.4083000000000001</v>
      </c>
      <c r="C543" s="54">
        <v>42363.044500000004</v>
      </c>
      <c r="D543" s="55">
        <v>27135.660400000001</v>
      </c>
      <c r="E543" s="55">
        <v>33542.582600000002</v>
      </c>
      <c r="F543" s="66">
        <v>51512.503599999996</v>
      </c>
      <c r="G543" s="55">
        <v>61857.7768</v>
      </c>
      <c r="H543" s="55">
        <v>44211.076999999997</v>
      </c>
      <c r="I543" s="56">
        <v>13.17</v>
      </c>
      <c r="J543" s="56">
        <v>0.66</v>
      </c>
      <c r="K543" s="56">
        <v>10.82</v>
      </c>
      <c r="L543" s="56">
        <v>171.70650000000001</v>
      </c>
      <c r="M543" s="57" t="s">
        <v>98</v>
      </c>
    </row>
    <row r="544" spans="1:13">
      <c r="A544" s="52" t="s">
        <v>617</v>
      </c>
      <c r="B544" s="53">
        <v>1.4769000000000001</v>
      </c>
      <c r="C544" s="54">
        <v>34188.2837</v>
      </c>
      <c r="D544" s="55">
        <v>23098.7104</v>
      </c>
      <c r="E544" s="55">
        <v>28060.315999999999</v>
      </c>
      <c r="F544" s="66">
        <v>40137.534699999997</v>
      </c>
      <c r="G544" s="55">
        <v>49420.5818</v>
      </c>
      <c r="H544" s="55">
        <v>34774.6348</v>
      </c>
      <c r="I544" s="56">
        <v>15.34</v>
      </c>
      <c r="J544" s="56">
        <v>0.63</v>
      </c>
      <c r="K544" s="56">
        <v>10.8</v>
      </c>
      <c r="L544" s="56">
        <v>173.5626</v>
      </c>
      <c r="M544" s="57" t="s">
        <v>98</v>
      </c>
    </row>
    <row r="545" spans="1:13">
      <c r="A545" s="52" t="s">
        <v>618</v>
      </c>
      <c r="B545" s="53">
        <v>0.9476</v>
      </c>
      <c r="C545" s="54">
        <v>40555.347300000001</v>
      </c>
      <c r="D545" s="55">
        <v>24359.9807</v>
      </c>
      <c r="E545" s="55">
        <v>33314.375099999997</v>
      </c>
      <c r="F545" s="66">
        <v>50500.027099999999</v>
      </c>
      <c r="G545" s="55">
        <v>64309.376300000004</v>
      </c>
      <c r="H545" s="55">
        <v>44081.759899999997</v>
      </c>
      <c r="I545" s="56">
        <v>15.36</v>
      </c>
      <c r="J545" s="56">
        <v>1.03</v>
      </c>
      <c r="K545" s="56">
        <v>11.16</v>
      </c>
      <c r="L545" s="56">
        <v>173.39859999999999</v>
      </c>
      <c r="M545" s="57" t="s">
        <v>98</v>
      </c>
    </row>
    <row r="546" spans="1:13">
      <c r="A546" s="52" t="s">
        <v>619</v>
      </c>
      <c r="B546" s="53">
        <v>7.5320999999999998</v>
      </c>
      <c r="C546" s="54">
        <v>33689.178500000002</v>
      </c>
      <c r="D546" s="55">
        <v>21859.4257</v>
      </c>
      <c r="E546" s="55">
        <v>26769.610499999999</v>
      </c>
      <c r="F546" s="66">
        <v>41184.566200000001</v>
      </c>
      <c r="G546" s="55">
        <v>48993.792200000004</v>
      </c>
      <c r="H546" s="55">
        <v>35183.557399999998</v>
      </c>
      <c r="I546" s="56">
        <v>12</v>
      </c>
      <c r="J546" s="56">
        <v>0.56000000000000005</v>
      </c>
      <c r="K546" s="56">
        <v>10.25</v>
      </c>
      <c r="L546" s="56">
        <v>171.84819999999999</v>
      </c>
      <c r="M546" s="57" t="s">
        <v>98</v>
      </c>
    </row>
    <row r="547" spans="1:13">
      <c r="A547" s="52" t="s">
        <v>620</v>
      </c>
      <c r="B547" s="53">
        <v>0.53610000000000002</v>
      </c>
      <c r="C547" s="54">
        <v>38895.689899999998</v>
      </c>
      <c r="D547" s="55">
        <v>21520.4463</v>
      </c>
      <c r="E547" s="55">
        <v>30116.315600000002</v>
      </c>
      <c r="F547" s="66">
        <v>50870.3747</v>
      </c>
      <c r="G547" s="55">
        <v>71301.672699999996</v>
      </c>
      <c r="H547" s="55">
        <v>48165.258099999999</v>
      </c>
      <c r="I547" s="56">
        <v>10.09</v>
      </c>
      <c r="J547" s="56">
        <v>1.38</v>
      </c>
      <c r="K547" s="56">
        <v>9.6300000000000008</v>
      </c>
      <c r="L547" s="56">
        <v>173.7209</v>
      </c>
      <c r="M547" s="57" t="s">
        <v>92</v>
      </c>
    </row>
    <row r="548" spans="1:13">
      <c r="A548" s="58" t="s">
        <v>621</v>
      </c>
      <c r="B548" s="59">
        <v>3.13</v>
      </c>
      <c r="C548" s="60">
        <v>43524.416700000002</v>
      </c>
      <c r="D548" s="61">
        <v>26167.317899999998</v>
      </c>
      <c r="E548" s="61">
        <v>35519.356</v>
      </c>
      <c r="F548" s="66">
        <v>56995.754300000001</v>
      </c>
      <c r="G548" s="55">
        <v>80941.075400000002</v>
      </c>
      <c r="H548" s="55">
        <v>49424.322899999999</v>
      </c>
      <c r="I548" s="62">
        <v>13.85</v>
      </c>
      <c r="J548" s="62">
        <v>1.27</v>
      </c>
      <c r="K548" s="62">
        <v>10.91</v>
      </c>
      <c r="L548" s="62">
        <v>174.0461</v>
      </c>
      <c r="M548" s="63" t="s">
        <v>98</v>
      </c>
    </row>
    <row r="549" spans="1:13">
      <c r="A549" s="52" t="s">
        <v>1137</v>
      </c>
      <c r="B549" s="53">
        <v>0.127</v>
      </c>
      <c r="C549" s="54">
        <v>87265.994699999996</v>
      </c>
      <c r="D549" s="55">
        <v>36905.695</v>
      </c>
      <c r="E549" s="55">
        <v>55369.840499999998</v>
      </c>
      <c r="F549" s="66">
        <v>93376.222299999994</v>
      </c>
      <c r="G549" s="55">
        <v>96770.960600000006</v>
      </c>
      <c r="H549" s="55">
        <v>75855.825299999997</v>
      </c>
      <c r="I549" s="56">
        <v>17.149999999999999</v>
      </c>
      <c r="J549" s="56">
        <v>1.04</v>
      </c>
      <c r="K549" s="56">
        <v>11.09</v>
      </c>
      <c r="L549" s="56">
        <v>162.07929999999999</v>
      </c>
      <c r="M549" s="57" t="s">
        <v>98</v>
      </c>
    </row>
    <row r="550" spans="1:13">
      <c r="A550" s="52" t="s">
        <v>622</v>
      </c>
      <c r="B550" s="53">
        <v>0.2823</v>
      </c>
      <c r="C550" s="54">
        <v>59822.876700000001</v>
      </c>
      <c r="D550" s="55">
        <v>41433.930200000003</v>
      </c>
      <c r="E550" s="55">
        <v>46943.332399999999</v>
      </c>
      <c r="F550" s="66">
        <v>74937.603400000007</v>
      </c>
      <c r="G550" s="55">
        <v>97424.650999999998</v>
      </c>
      <c r="H550" s="55">
        <v>66637.763600000006</v>
      </c>
      <c r="I550" s="56">
        <v>10.54</v>
      </c>
      <c r="J550" s="56">
        <v>0.44</v>
      </c>
      <c r="K550" s="56">
        <v>11.32</v>
      </c>
      <c r="L550" s="56">
        <v>172.471</v>
      </c>
      <c r="M550" s="57" t="s">
        <v>98</v>
      </c>
    </row>
    <row r="551" spans="1:13">
      <c r="A551" s="52" t="s">
        <v>624</v>
      </c>
      <c r="B551" s="53">
        <v>1.1618999999999999</v>
      </c>
      <c r="C551" s="54">
        <v>40206.133900000001</v>
      </c>
      <c r="D551" s="55">
        <v>33663.243900000001</v>
      </c>
      <c r="E551" s="55">
        <v>35585.6463</v>
      </c>
      <c r="F551" s="66">
        <v>47044.001300000004</v>
      </c>
      <c r="G551" s="55">
        <v>56995.754300000001</v>
      </c>
      <c r="H551" s="55">
        <v>43098.154900000001</v>
      </c>
      <c r="I551" s="56">
        <v>16.16</v>
      </c>
      <c r="J551" s="56">
        <v>0.87</v>
      </c>
      <c r="K551" s="56">
        <v>11.22</v>
      </c>
      <c r="L551" s="56">
        <v>175.45769999999999</v>
      </c>
      <c r="M551" s="57" t="s">
        <v>98</v>
      </c>
    </row>
    <row r="552" spans="1:13">
      <c r="A552" s="52" t="s">
        <v>625</v>
      </c>
      <c r="B552" s="53">
        <v>1.0884</v>
      </c>
      <c r="C552" s="54">
        <v>40594.248899999999</v>
      </c>
      <c r="D552" s="55">
        <v>18900</v>
      </c>
      <c r="E552" s="55">
        <v>27182.1626</v>
      </c>
      <c r="F552" s="66">
        <v>49633.512600000002</v>
      </c>
      <c r="G552" s="55">
        <v>62784.012600000002</v>
      </c>
      <c r="H552" s="55">
        <v>42978.279000000002</v>
      </c>
      <c r="I552" s="56">
        <v>15.48</v>
      </c>
      <c r="J552" s="56">
        <v>2.58</v>
      </c>
      <c r="K552" s="56">
        <v>10.83</v>
      </c>
      <c r="L552" s="56">
        <v>174.04519999999999</v>
      </c>
      <c r="M552" s="57" t="s">
        <v>92</v>
      </c>
    </row>
    <row r="553" spans="1:13">
      <c r="A553" s="58" t="s">
        <v>626</v>
      </c>
      <c r="B553" s="59">
        <v>2.9517000000000002</v>
      </c>
      <c r="C553" s="60">
        <v>41294.490299999998</v>
      </c>
      <c r="D553" s="61">
        <v>26485.9889</v>
      </c>
      <c r="E553" s="61">
        <v>32494.325799999999</v>
      </c>
      <c r="F553" s="66">
        <v>49259.278599999998</v>
      </c>
      <c r="G553" s="55">
        <v>59960.714899999999</v>
      </c>
      <c r="H553" s="55">
        <v>42808.929900000003</v>
      </c>
      <c r="I553" s="62">
        <v>15.3</v>
      </c>
      <c r="J553" s="62">
        <v>0.65</v>
      </c>
      <c r="K553" s="62">
        <v>10.82</v>
      </c>
      <c r="L553" s="62">
        <v>172.80799999999999</v>
      </c>
      <c r="M553" s="63" t="s">
        <v>98</v>
      </c>
    </row>
    <row r="554" spans="1:13">
      <c r="A554" s="58" t="s">
        <v>627</v>
      </c>
      <c r="B554" s="59">
        <v>28.3474</v>
      </c>
      <c r="C554" s="60">
        <v>38114.357100000001</v>
      </c>
      <c r="D554" s="61">
        <v>25989.582699999999</v>
      </c>
      <c r="E554" s="61">
        <v>31712.040700000001</v>
      </c>
      <c r="F554" s="66">
        <v>45282.089</v>
      </c>
      <c r="G554" s="55">
        <v>54845.053</v>
      </c>
      <c r="H554" s="55">
        <v>39905.681799999998</v>
      </c>
      <c r="I554" s="62">
        <v>15.24</v>
      </c>
      <c r="J554" s="62">
        <v>2.41</v>
      </c>
      <c r="K554" s="62">
        <v>11.11</v>
      </c>
      <c r="L554" s="62">
        <v>173.00370000000001</v>
      </c>
      <c r="M554" s="63" t="s">
        <v>98</v>
      </c>
    </row>
    <row r="555" spans="1:13">
      <c r="A555" s="58" t="s">
        <v>628</v>
      </c>
      <c r="B555" s="59">
        <v>7.9279999999999999</v>
      </c>
      <c r="C555" s="60">
        <v>45884.444799999997</v>
      </c>
      <c r="D555" s="61">
        <v>31555.932499999999</v>
      </c>
      <c r="E555" s="61">
        <v>37706.473299999998</v>
      </c>
      <c r="F555" s="66">
        <v>55464.730499999998</v>
      </c>
      <c r="G555" s="55">
        <v>66136.034799999994</v>
      </c>
      <c r="H555" s="55">
        <v>48263.892399999997</v>
      </c>
      <c r="I555" s="62">
        <v>13.42</v>
      </c>
      <c r="J555" s="62">
        <v>1.98</v>
      </c>
      <c r="K555" s="62">
        <v>11.8</v>
      </c>
      <c r="L555" s="62">
        <v>171.51429999999999</v>
      </c>
      <c r="M555" s="63" t="s">
        <v>98</v>
      </c>
    </row>
    <row r="556" spans="1:13">
      <c r="A556" s="58" t="s">
        <v>629</v>
      </c>
      <c r="B556" s="59">
        <v>25.642199999999999</v>
      </c>
      <c r="C556" s="60">
        <v>49812.621800000001</v>
      </c>
      <c r="D556" s="61">
        <v>28474.486400000002</v>
      </c>
      <c r="E556" s="61">
        <v>38950.083700000003</v>
      </c>
      <c r="F556" s="66">
        <v>59136.834799999997</v>
      </c>
      <c r="G556" s="55">
        <v>69604.734899999996</v>
      </c>
      <c r="H556" s="55">
        <v>50032.128400000001</v>
      </c>
      <c r="I556" s="62">
        <v>16</v>
      </c>
      <c r="J556" s="62">
        <v>7.84</v>
      </c>
      <c r="K556" s="62">
        <v>10.69</v>
      </c>
      <c r="L556" s="62">
        <v>173.1815</v>
      </c>
      <c r="M556" s="63" t="s">
        <v>98</v>
      </c>
    </row>
    <row r="557" spans="1:13">
      <c r="A557" s="52" t="s">
        <v>630</v>
      </c>
      <c r="B557" s="53">
        <v>3.6364000000000001</v>
      </c>
      <c r="C557" s="54">
        <v>53698.194799999997</v>
      </c>
      <c r="D557" s="55">
        <v>28193.532899999998</v>
      </c>
      <c r="E557" s="55">
        <v>38804.334000000003</v>
      </c>
      <c r="F557" s="66">
        <v>61814.346599999997</v>
      </c>
      <c r="G557" s="55">
        <v>72132.653300000005</v>
      </c>
      <c r="H557" s="55">
        <v>51476.849600000001</v>
      </c>
      <c r="I557" s="56">
        <v>17.309999999999999</v>
      </c>
      <c r="J557" s="56">
        <v>6.03</v>
      </c>
      <c r="K557" s="56">
        <v>10.85</v>
      </c>
      <c r="L557" s="56">
        <v>174.18940000000001</v>
      </c>
      <c r="M557" s="57" t="s">
        <v>98</v>
      </c>
    </row>
    <row r="558" spans="1:13">
      <c r="A558" s="52" t="s">
        <v>631</v>
      </c>
      <c r="B558" s="53">
        <v>9.8895999999999997</v>
      </c>
      <c r="C558" s="54">
        <v>45929.674700000003</v>
      </c>
      <c r="D558" s="55">
        <v>25582.6839</v>
      </c>
      <c r="E558" s="55">
        <v>35308.135000000002</v>
      </c>
      <c r="F558" s="66">
        <v>58564.657800000001</v>
      </c>
      <c r="G558" s="55">
        <v>70855.659599999999</v>
      </c>
      <c r="H558" s="55">
        <v>47959.152699999999</v>
      </c>
      <c r="I558" s="56">
        <v>17.29</v>
      </c>
      <c r="J558" s="56">
        <v>5.68</v>
      </c>
      <c r="K558" s="56">
        <v>10.02</v>
      </c>
      <c r="L558" s="56">
        <v>173.41030000000001</v>
      </c>
      <c r="M558" s="57" t="s">
        <v>98</v>
      </c>
    </row>
    <row r="559" spans="1:13">
      <c r="A559" s="52" t="s">
        <v>632</v>
      </c>
      <c r="B559" s="53">
        <v>1.6308</v>
      </c>
      <c r="C559" s="54">
        <v>46774.596799999999</v>
      </c>
      <c r="D559" s="55">
        <v>33398.149100000002</v>
      </c>
      <c r="E559" s="55">
        <v>39892.3344</v>
      </c>
      <c r="F559" s="66">
        <v>58345.3652</v>
      </c>
      <c r="G559" s="55">
        <v>76136.178199999995</v>
      </c>
      <c r="H559" s="55">
        <v>50862.506300000001</v>
      </c>
      <c r="I559" s="56">
        <v>18.62</v>
      </c>
      <c r="J559" s="56">
        <v>4.88</v>
      </c>
      <c r="K559" s="56">
        <v>10.65</v>
      </c>
      <c r="L559" s="56">
        <v>174.59360000000001</v>
      </c>
      <c r="M559" s="57" t="s">
        <v>98</v>
      </c>
    </row>
    <row r="560" spans="1:13">
      <c r="A560" s="52" t="s">
        <v>633</v>
      </c>
      <c r="B560" s="53">
        <v>4.5153999999999996</v>
      </c>
      <c r="C560" s="54">
        <v>43930.423699999999</v>
      </c>
      <c r="D560" s="55">
        <v>28070.239300000001</v>
      </c>
      <c r="E560" s="55">
        <v>36349.6391</v>
      </c>
      <c r="F560" s="66">
        <v>51275.538699999997</v>
      </c>
      <c r="G560" s="55">
        <v>58869.874799999998</v>
      </c>
      <c r="H560" s="55">
        <v>44896.070200000002</v>
      </c>
      <c r="I560" s="56">
        <v>14.75</v>
      </c>
      <c r="J560" s="56">
        <v>3.88</v>
      </c>
      <c r="K560" s="56">
        <v>10.41</v>
      </c>
      <c r="L560" s="56">
        <v>171.9923</v>
      </c>
      <c r="M560" s="57" t="s">
        <v>98</v>
      </c>
    </row>
    <row r="561" spans="1:13">
      <c r="A561" s="52" t="s">
        <v>634</v>
      </c>
      <c r="B561" s="53">
        <v>3.4702999999999999</v>
      </c>
      <c r="C561" s="54">
        <v>56406.556499999999</v>
      </c>
      <c r="D561" s="55">
        <v>49672.206700000002</v>
      </c>
      <c r="E561" s="55">
        <v>52607.723400000003</v>
      </c>
      <c r="F561" s="66">
        <v>60937.497799999997</v>
      </c>
      <c r="G561" s="55">
        <v>65897.338000000003</v>
      </c>
      <c r="H561" s="55">
        <v>57336.535499999998</v>
      </c>
      <c r="I561" s="56">
        <v>12.66</v>
      </c>
      <c r="J561" s="56">
        <v>18.59</v>
      </c>
      <c r="K561" s="56">
        <v>11.06</v>
      </c>
      <c r="L561" s="56">
        <v>171.49529999999999</v>
      </c>
      <c r="M561" s="57" t="s">
        <v>144</v>
      </c>
    </row>
    <row r="562" spans="1:13">
      <c r="A562" s="52" t="s">
        <v>635</v>
      </c>
      <c r="B562" s="53">
        <v>1.0235000000000001</v>
      </c>
      <c r="C562" s="54">
        <v>61192.2402</v>
      </c>
      <c r="D562" s="55">
        <v>51512.316700000003</v>
      </c>
      <c r="E562" s="55">
        <v>57158.120900000002</v>
      </c>
      <c r="F562" s="66">
        <v>71287.239000000001</v>
      </c>
      <c r="G562" s="55">
        <v>84681.720700000005</v>
      </c>
      <c r="H562" s="55">
        <v>65073.898399999998</v>
      </c>
      <c r="I562" s="56">
        <v>14.05</v>
      </c>
      <c r="J562" s="56">
        <v>16.11</v>
      </c>
      <c r="K562" s="56">
        <v>12.63</v>
      </c>
      <c r="L562" s="56">
        <v>180.28630000000001</v>
      </c>
      <c r="M562" s="57" t="s">
        <v>144</v>
      </c>
    </row>
    <row r="563" spans="1:13">
      <c r="A563" s="52" t="s">
        <v>636</v>
      </c>
      <c r="B563" s="53">
        <v>0.21959999999999999</v>
      </c>
      <c r="C563" s="54">
        <v>51669.142899999999</v>
      </c>
      <c r="D563" s="55">
        <v>39726.97</v>
      </c>
      <c r="E563" s="55">
        <v>47435.724900000001</v>
      </c>
      <c r="F563" s="66">
        <v>55946.604099999997</v>
      </c>
      <c r="G563" s="55">
        <v>62616.349000000002</v>
      </c>
      <c r="H563" s="55">
        <v>51893.072099999998</v>
      </c>
      <c r="I563" s="56">
        <v>16</v>
      </c>
      <c r="J563" s="56">
        <v>7.7</v>
      </c>
      <c r="K563" s="56">
        <v>15.08</v>
      </c>
      <c r="L563" s="56">
        <v>171.12370000000001</v>
      </c>
      <c r="M563" s="57" t="s">
        <v>98</v>
      </c>
    </row>
    <row r="564" spans="1:13">
      <c r="A564" s="52" t="s">
        <v>637</v>
      </c>
      <c r="B564" s="53">
        <v>1.1579999999999999</v>
      </c>
      <c r="C564" s="54">
        <v>43614.2212</v>
      </c>
      <c r="D564" s="55">
        <v>34954.398500000003</v>
      </c>
      <c r="E564" s="55">
        <v>38531.152900000001</v>
      </c>
      <c r="F564" s="66">
        <v>52672.512999999999</v>
      </c>
      <c r="G564" s="55">
        <v>67231.626300000004</v>
      </c>
      <c r="H564" s="55">
        <v>48121.088499999998</v>
      </c>
      <c r="I564" s="56">
        <v>15.74</v>
      </c>
      <c r="J564" s="56">
        <v>3.37</v>
      </c>
      <c r="K564" s="56">
        <v>12.08</v>
      </c>
      <c r="L564" s="56">
        <v>169.8381</v>
      </c>
      <c r="M564" s="57" t="s">
        <v>98</v>
      </c>
    </row>
    <row r="565" spans="1:13">
      <c r="A565" s="58" t="s">
        <v>638</v>
      </c>
      <c r="B565" s="59">
        <v>0.47310000000000002</v>
      </c>
      <c r="C565" s="60">
        <v>36100.434099999999</v>
      </c>
      <c r="D565" s="61">
        <v>29669.906500000001</v>
      </c>
      <c r="E565" s="61">
        <v>32365.1302</v>
      </c>
      <c r="F565" s="66">
        <v>42117.163099999998</v>
      </c>
      <c r="G565" s="55">
        <v>49253.008199999997</v>
      </c>
      <c r="H565" s="55">
        <v>38199.515500000001</v>
      </c>
      <c r="I565" s="62">
        <v>19.649999999999999</v>
      </c>
      <c r="J565" s="62">
        <v>1.4</v>
      </c>
      <c r="K565" s="62">
        <v>11.86</v>
      </c>
      <c r="L565" s="62">
        <v>174.6857</v>
      </c>
      <c r="M565" s="63" t="s">
        <v>98</v>
      </c>
    </row>
    <row r="566" spans="1:13">
      <c r="A566" s="58" t="s">
        <v>639</v>
      </c>
      <c r="B566" s="59">
        <v>9.4431999999999992</v>
      </c>
      <c r="C566" s="60">
        <v>29775.218000000001</v>
      </c>
      <c r="D566" s="61">
        <v>26844.116699999999</v>
      </c>
      <c r="E566" s="61">
        <v>27759.247599999999</v>
      </c>
      <c r="F566" s="66">
        <v>33006.156900000002</v>
      </c>
      <c r="G566" s="55">
        <v>36822.946100000001</v>
      </c>
      <c r="H566" s="55">
        <v>31007.651000000002</v>
      </c>
      <c r="I566" s="62">
        <v>12.49</v>
      </c>
      <c r="J566" s="62">
        <v>2.0699999999999998</v>
      </c>
      <c r="K566" s="62">
        <v>10.89</v>
      </c>
      <c r="L566" s="62">
        <v>176.22200000000001</v>
      </c>
      <c r="M566" s="63" t="s">
        <v>144</v>
      </c>
    </row>
    <row r="567" spans="1:13">
      <c r="A567" s="52" t="s">
        <v>640</v>
      </c>
      <c r="B567" s="53">
        <v>0.81499999999999995</v>
      </c>
      <c r="C567" s="54">
        <v>30001.916799999999</v>
      </c>
      <c r="D567" s="55">
        <v>24874.7323</v>
      </c>
      <c r="E567" s="55">
        <v>26731.503199999999</v>
      </c>
      <c r="F567" s="66">
        <v>38089.616600000001</v>
      </c>
      <c r="G567" s="55">
        <v>43730.783199999998</v>
      </c>
      <c r="H567" s="55">
        <v>32786.720600000001</v>
      </c>
      <c r="I567" s="56">
        <v>11.91</v>
      </c>
      <c r="J567" s="56">
        <v>0.81</v>
      </c>
      <c r="K567" s="56">
        <v>10.65</v>
      </c>
      <c r="L567" s="56">
        <v>171.95359999999999</v>
      </c>
      <c r="M567" s="57" t="s">
        <v>98</v>
      </c>
    </row>
    <row r="568" spans="1:13">
      <c r="A568" s="52" t="s">
        <v>1238</v>
      </c>
      <c r="B568" s="53">
        <v>2.1937000000000002</v>
      </c>
      <c r="C568" s="54">
        <v>30158.142100000001</v>
      </c>
      <c r="D568" s="55">
        <v>26884.0213</v>
      </c>
      <c r="E568" s="55">
        <v>28275.754000000001</v>
      </c>
      <c r="F568" s="66">
        <v>32392.549200000001</v>
      </c>
      <c r="G568" s="55">
        <v>33990.832799999996</v>
      </c>
      <c r="H568" s="55">
        <v>30388.574400000001</v>
      </c>
      <c r="I568" s="56">
        <v>9.18</v>
      </c>
      <c r="J568" s="56">
        <v>6.31</v>
      </c>
      <c r="K568" s="56">
        <v>11.13</v>
      </c>
      <c r="L568" s="56">
        <v>171.23009999999999</v>
      </c>
      <c r="M568" s="57" t="s">
        <v>144</v>
      </c>
    </row>
    <row r="569" spans="1:13">
      <c r="A569" s="52" t="s">
        <v>641</v>
      </c>
      <c r="B569" s="53">
        <v>1.2202</v>
      </c>
      <c r="C569" s="54">
        <v>27832.9323</v>
      </c>
      <c r="D569" s="55">
        <v>26559.660899999999</v>
      </c>
      <c r="E569" s="55">
        <v>26933.028699999999</v>
      </c>
      <c r="F569" s="66">
        <v>29521.155299999999</v>
      </c>
      <c r="G569" s="55">
        <v>31093.929599999999</v>
      </c>
      <c r="H569" s="55">
        <v>28437.709800000001</v>
      </c>
      <c r="I569" s="56">
        <v>10.19</v>
      </c>
      <c r="J569" s="56">
        <v>0.69</v>
      </c>
      <c r="K569" s="56">
        <v>10.59</v>
      </c>
      <c r="L569" s="56">
        <v>177.77549999999999</v>
      </c>
      <c r="M569" s="57" t="s">
        <v>144</v>
      </c>
    </row>
    <row r="570" spans="1:13">
      <c r="A570" s="52" t="s">
        <v>642</v>
      </c>
      <c r="B570" s="53">
        <v>5.1730999999999998</v>
      </c>
      <c r="C570" s="54">
        <v>30050.5298</v>
      </c>
      <c r="D570" s="55">
        <v>27216.000700000001</v>
      </c>
      <c r="E570" s="55">
        <v>28037.216400000001</v>
      </c>
      <c r="F570" s="66">
        <v>34001.491099999999</v>
      </c>
      <c r="G570" s="55">
        <v>37409.6679</v>
      </c>
      <c r="H570" s="55">
        <v>31515.573700000001</v>
      </c>
      <c r="I570" s="56">
        <v>14.43</v>
      </c>
      <c r="J570" s="56">
        <v>0.86</v>
      </c>
      <c r="K570" s="56">
        <v>10.89</v>
      </c>
      <c r="L570" s="56">
        <v>178.7234</v>
      </c>
      <c r="M570" s="57" t="s">
        <v>144</v>
      </c>
    </row>
    <row r="571" spans="1:13">
      <c r="A571" s="58" t="s">
        <v>643</v>
      </c>
      <c r="B571" s="59">
        <v>0.1643</v>
      </c>
      <c r="C571" s="60">
        <v>34925.757700000002</v>
      </c>
      <c r="D571" s="61">
        <v>26076.25</v>
      </c>
      <c r="E571" s="61">
        <v>29089.5743</v>
      </c>
      <c r="F571" s="66">
        <v>46879.136700000003</v>
      </c>
      <c r="G571" s="55">
        <v>62227.829899999997</v>
      </c>
      <c r="H571" s="55">
        <v>41230.630700000002</v>
      </c>
      <c r="I571" s="62">
        <v>8.61</v>
      </c>
      <c r="J571" s="62">
        <v>4.1399999999999997</v>
      </c>
      <c r="K571" s="62">
        <v>11.2</v>
      </c>
      <c r="L571" s="62">
        <v>174.97</v>
      </c>
      <c r="M571" s="63" t="s">
        <v>96</v>
      </c>
    </row>
    <row r="572" spans="1:13">
      <c r="A572" s="58" t="s">
        <v>644</v>
      </c>
      <c r="B572" s="59">
        <v>0.69220000000000004</v>
      </c>
      <c r="C572" s="60">
        <v>41353.230499999998</v>
      </c>
      <c r="D572" s="61">
        <v>30525.383000000002</v>
      </c>
      <c r="E572" s="61">
        <v>35557.496599999999</v>
      </c>
      <c r="F572" s="66">
        <v>46964.807999999997</v>
      </c>
      <c r="G572" s="55">
        <v>55790.231099999997</v>
      </c>
      <c r="H572" s="55">
        <v>43452.702499999999</v>
      </c>
      <c r="I572" s="62">
        <v>17.309999999999999</v>
      </c>
      <c r="J572" s="62">
        <v>0.62</v>
      </c>
      <c r="K572" s="62">
        <v>11.35</v>
      </c>
      <c r="L572" s="62">
        <v>170.44890000000001</v>
      </c>
      <c r="M572" s="63" t="s">
        <v>98</v>
      </c>
    </row>
    <row r="573" spans="1:13">
      <c r="A573" s="58" t="s">
        <v>645</v>
      </c>
      <c r="B573" s="59">
        <v>4.3482000000000003</v>
      </c>
      <c r="C573" s="60">
        <v>42438.395900000003</v>
      </c>
      <c r="D573" s="61">
        <v>27528.1286</v>
      </c>
      <c r="E573" s="61">
        <v>35575.137300000002</v>
      </c>
      <c r="F573" s="66">
        <v>53598.183900000004</v>
      </c>
      <c r="G573" s="55">
        <v>69320.576199999996</v>
      </c>
      <c r="H573" s="55">
        <v>46797.945099999997</v>
      </c>
      <c r="I573" s="62">
        <v>12.39</v>
      </c>
      <c r="J573" s="62">
        <v>0.93</v>
      </c>
      <c r="K573" s="62">
        <v>11.42</v>
      </c>
      <c r="L573" s="62">
        <v>171.8254</v>
      </c>
      <c r="M573" s="63" t="s">
        <v>98</v>
      </c>
    </row>
    <row r="574" spans="1:13">
      <c r="A574" s="52" t="s">
        <v>646</v>
      </c>
      <c r="B574" s="53">
        <v>0.89559999999999995</v>
      </c>
      <c r="C574" s="54">
        <v>41481.090199999999</v>
      </c>
      <c r="D574" s="55">
        <v>26256.629199999999</v>
      </c>
      <c r="E574" s="55">
        <v>35143.016900000002</v>
      </c>
      <c r="F574" s="66">
        <v>50638.000200000002</v>
      </c>
      <c r="G574" s="55">
        <v>61723.390599999999</v>
      </c>
      <c r="H574" s="55">
        <v>43877.883600000001</v>
      </c>
      <c r="I574" s="56">
        <v>18.63</v>
      </c>
      <c r="J574" s="56">
        <v>0.89</v>
      </c>
      <c r="K574" s="56">
        <v>10.18</v>
      </c>
      <c r="L574" s="56">
        <v>174.56379999999999</v>
      </c>
      <c r="M574" s="57" t="s">
        <v>98</v>
      </c>
    </row>
    <row r="575" spans="1:13">
      <c r="A575" s="58" t="s">
        <v>647</v>
      </c>
      <c r="B575" s="59">
        <v>1.4906999999999999</v>
      </c>
      <c r="C575" s="60">
        <v>45115.216099999998</v>
      </c>
      <c r="D575" s="61">
        <v>37595.1538</v>
      </c>
      <c r="E575" s="61">
        <v>40126.1371</v>
      </c>
      <c r="F575" s="66">
        <v>53732.462500000001</v>
      </c>
      <c r="G575" s="55">
        <v>62045.763500000001</v>
      </c>
      <c r="H575" s="55">
        <v>48271.859600000003</v>
      </c>
      <c r="I575" s="62">
        <v>13.94</v>
      </c>
      <c r="J575" s="62">
        <v>15.18</v>
      </c>
      <c r="K575" s="62">
        <v>8.44</v>
      </c>
      <c r="L575" s="62">
        <v>169.76009999999999</v>
      </c>
      <c r="M575" s="63" t="s">
        <v>98</v>
      </c>
    </row>
    <row r="576" spans="1:13">
      <c r="A576" s="52" t="s">
        <v>648</v>
      </c>
      <c r="B576" s="53">
        <v>0.753</v>
      </c>
      <c r="C576" s="54">
        <v>42718.302300000003</v>
      </c>
      <c r="D576" s="55">
        <v>37799.549599999998</v>
      </c>
      <c r="E576" s="55">
        <v>39494.744400000003</v>
      </c>
      <c r="F576" s="66">
        <v>52426.425600000002</v>
      </c>
      <c r="G576" s="55">
        <v>60394.646200000003</v>
      </c>
      <c r="H576" s="55">
        <v>47775.8488</v>
      </c>
      <c r="I576" s="56">
        <v>14.02</v>
      </c>
      <c r="J576" s="56">
        <v>20.309999999999999</v>
      </c>
      <c r="K576" s="56">
        <v>8.82</v>
      </c>
      <c r="L576" s="56">
        <v>164.9502</v>
      </c>
      <c r="M576" s="57" t="s">
        <v>144</v>
      </c>
    </row>
    <row r="577" spans="1:13">
      <c r="A577" s="52" t="s">
        <v>649</v>
      </c>
      <c r="B577" s="53">
        <v>0.73760000000000003</v>
      </c>
      <c r="C577" s="54">
        <v>47545.208100000003</v>
      </c>
      <c r="D577" s="55">
        <v>36935.2408</v>
      </c>
      <c r="E577" s="55">
        <v>41565.042699999998</v>
      </c>
      <c r="F577" s="66">
        <v>54254.320500000002</v>
      </c>
      <c r="G577" s="55">
        <v>62381.0962</v>
      </c>
      <c r="H577" s="55">
        <v>48778.1852</v>
      </c>
      <c r="I577" s="56">
        <v>13.87</v>
      </c>
      <c r="J577" s="56">
        <v>10.039999999999999</v>
      </c>
      <c r="K577" s="56">
        <v>8.06</v>
      </c>
      <c r="L577" s="56">
        <v>174.67009999999999</v>
      </c>
      <c r="M577" s="57" t="s">
        <v>98</v>
      </c>
    </row>
    <row r="578" spans="1:13">
      <c r="A578" s="58" t="s">
        <v>650</v>
      </c>
      <c r="B578" s="59">
        <v>3.5287000000000002</v>
      </c>
      <c r="C578" s="60">
        <v>47524.031799999997</v>
      </c>
      <c r="D578" s="61">
        <v>35381.903899999998</v>
      </c>
      <c r="E578" s="61">
        <v>44135.9588</v>
      </c>
      <c r="F578" s="66">
        <v>51463.386700000003</v>
      </c>
      <c r="G578" s="55">
        <v>56383.044000000002</v>
      </c>
      <c r="H578" s="55">
        <v>47485.264799999997</v>
      </c>
      <c r="I578" s="62">
        <v>16.489999999999998</v>
      </c>
      <c r="J578" s="62">
        <v>14.1</v>
      </c>
      <c r="K578" s="62">
        <v>12.43</v>
      </c>
      <c r="L578" s="62">
        <v>169.6831</v>
      </c>
      <c r="M578" s="63" t="s">
        <v>144</v>
      </c>
    </row>
    <row r="579" spans="1:13">
      <c r="A579" s="52" t="s">
        <v>651</v>
      </c>
      <c r="B579" s="53">
        <v>0.3992</v>
      </c>
      <c r="C579" s="54">
        <v>43902.294999999998</v>
      </c>
      <c r="D579" s="55">
        <v>33992.032599999999</v>
      </c>
      <c r="E579" s="55">
        <v>38389.889799999997</v>
      </c>
      <c r="F579" s="66">
        <v>68429.795599999998</v>
      </c>
      <c r="G579" s="55">
        <v>83175.609700000001</v>
      </c>
      <c r="H579" s="55">
        <v>52463.876799999998</v>
      </c>
      <c r="I579" s="56">
        <v>32.270000000000003</v>
      </c>
      <c r="J579" s="56">
        <v>5.95</v>
      </c>
      <c r="K579" s="56">
        <v>16.89</v>
      </c>
      <c r="L579" s="56">
        <v>165.43639999999999</v>
      </c>
      <c r="M579" s="57" t="s">
        <v>92</v>
      </c>
    </row>
    <row r="580" spans="1:13">
      <c r="A580" s="58" t="s">
        <v>652</v>
      </c>
      <c r="B580" s="59">
        <v>33.816299999999998</v>
      </c>
      <c r="C580" s="60">
        <v>24798.938399999999</v>
      </c>
      <c r="D580" s="61">
        <v>20027.7268</v>
      </c>
      <c r="E580" s="61">
        <v>21755.2736</v>
      </c>
      <c r="F580" s="66">
        <v>32996.644500000002</v>
      </c>
      <c r="G580" s="55">
        <v>42834.229800000001</v>
      </c>
      <c r="H580" s="55">
        <v>28626.534299999999</v>
      </c>
      <c r="I580" s="62">
        <v>7.42</v>
      </c>
      <c r="J580" s="62">
        <v>3.68</v>
      </c>
      <c r="K580" s="62">
        <v>8.9600000000000009</v>
      </c>
      <c r="L580" s="62">
        <v>174.5831</v>
      </c>
      <c r="M580" s="63" t="s">
        <v>98</v>
      </c>
    </row>
    <row r="581" spans="1:13">
      <c r="A581" s="52" t="s">
        <v>653</v>
      </c>
      <c r="B581" s="53">
        <v>24.6401</v>
      </c>
      <c r="C581" s="54">
        <v>25619.9905</v>
      </c>
      <c r="D581" s="55">
        <v>20303.096399999999</v>
      </c>
      <c r="E581" s="55">
        <v>22096.4804</v>
      </c>
      <c r="F581" s="66">
        <v>35486.434500000003</v>
      </c>
      <c r="G581" s="55">
        <v>45396.788999999997</v>
      </c>
      <c r="H581" s="55">
        <v>29963.174299999999</v>
      </c>
      <c r="I581" s="56">
        <v>7.74</v>
      </c>
      <c r="J581" s="56">
        <v>3.79</v>
      </c>
      <c r="K581" s="56">
        <v>8.84</v>
      </c>
      <c r="L581" s="56">
        <v>174.67840000000001</v>
      </c>
      <c r="M581" s="57" t="s">
        <v>98</v>
      </c>
    </row>
    <row r="582" spans="1:13">
      <c r="A582" s="52" t="s">
        <v>654</v>
      </c>
      <c r="B582" s="53">
        <v>8.4930000000000003</v>
      </c>
      <c r="C582" s="54">
        <v>23288.3334</v>
      </c>
      <c r="D582" s="55">
        <v>19021.7111</v>
      </c>
      <c r="E582" s="55">
        <v>20297.8321</v>
      </c>
      <c r="F582" s="66">
        <v>27042.921600000001</v>
      </c>
      <c r="G582" s="55">
        <v>32468.706200000001</v>
      </c>
      <c r="H582" s="55">
        <v>24742.310300000001</v>
      </c>
      <c r="I582" s="56">
        <v>6.47</v>
      </c>
      <c r="J582" s="56">
        <v>3.45</v>
      </c>
      <c r="K582" s="56">
        <v>9.49</v>
      </c>
      <c r="L582" s="56">
        <v>174.24039999999999</v>
      </c>
      <c r="M582" s="57" t="s">
        <v>98</v>
      </c>
    </row>
    <row r="583" spans="1:13">
      <c r="A583" s="58" t="s">
        <v>655</v>
      </c>
      <c r="B583" s="59">
        <v>29.220199999999998</v>
      </c>
      <c r="C583" s="60">
        <v>22668.864799999999</v>
      </c>
      <c r="D583" s="61">
        <v>19085.358800000002</v>
      </c>
      <c r="E583" s="61">
        <v>21333.2327</v>
      </c>
      <c r="F583" s="66">
        <v>27349.006399999998</v>
      </c>
      <c r="G583" s="55">
        <v>33854.586499999998</v>
      </c>
      <c r="H583" s="55">
        <v>25191.036899999999</v>
      </c>
      <c r="I583" s="62">
        <v>4.82</v>
      </c>
      <c r="J583" s="62">
        <v>3.32</v>
      </c>
      <c r="K583" s="62">
        <v>8.41</v>
      </c>
      <c r="L583" s="62">
        <v>172.3561</v>
      </c>
      <c r="M583" s="63" t="s">
        <v>98</v>
      </c>
    </row>
    <row r="584" spans="1:13">
      <c r="A584" s="58" t="s">
        <v>656</v>
      </c>
      <c r="B584" s="59">
        <v>4.8376999999999999</v>
      </c>
      <c r="C584" s="60">
        <v>24152.373200000002</v>
      </c>
      <c r="D584" s="61">
        <v>19957.216799999998</v>
      </c>
      <c r="E584" s="61">
        <v>21820.011600000002</v>
      </c>
      <c r="F584" s="66">
        <v>29609.165300000001</v>
      </c>
      <c r="G584" s="55">
        <v>39349.171600000001</v>
      </c>
      <c r="H584" s="55">
        <v>27257.237499999999</v>
      </c>
      <c r="I584" s="62">
        <v>7.01</v>
      </c>
      <c r="J584" s="62">
        <v>3.15</v>
      </c>
      <c r="K584" s="62">
        <v>7.99</v>
      </c>
      <c r="L584" s="62">
        <v>172.15860000000001</v>
      </c>
      <c r="M584" s="63" t="s">
        <v>98</v>
      </c>
    </row>
    <row r="585" spans="1:13">
      <c r="A585" s="52" t="s">
        <v>657</v>
      </c>
      <c r="B585" s="53">
        <v>2.9079999999999999</v>
      </c>
      <c r="C585" s="54">
        <v>23875.794000000002</v>
      </c>
      <c r="D585" s="55">
        <v>19957.216799999998</v>
      </c>
      <c r="E585" s="55">
        <v>21469.971399999999</v>
      </c>
      <c r="F585" s="66">
        <v>25404.886399999999</v>
      </c>
      <c r="G585" s="55">
        <v>34649.305999999997</v>
      </c>
      <c r="H585" s="55">
        <v>25177.063699999999</v>
      </c>
      <c r="I585" s="56">
        <v>3.62</v>
      </c>
      <c r="J585" s="56">
        <v>3.85</v>
      </c>
      <c r="K585" s="56">
        <v>7.87</v>
      </c>
      <c r="L585" s="56">
        <v>170.49610000000001</v>
      </c>
      <c r="M585" s="57" t="s">
        <v>98</v>
      </c>
    </row>
    <row r="586" spans="1:13">
      <c r="A586" s="58" t="s">
        <v>658</v>
      </c>
      <c r="B586" s="59">
        <v>2.2688999999999999</v>
      </c>
      <c r="C586" s="60">
        <v>22572.617600000001</v>
      </c>
      <c r="D586" s="61">
        <v>18192.2107</v>
      </c>
      <c r="E586" s="61">
        <v>19957.947700000001</v>
      </c>
      <c r="F586" s="66">
        <v>24582.012500000001</v>
      </c>
      <c r="G586" s="55">
        <v>32697.060099999999</v>
      </c>
      <c r="H586" s="55">
        <v>24088.528300000002</v>
      </c>
      <c r="I586" s="62">
        <v>7.4</v>
      </c>
      <c r="J586" s="62">
        <v>1.55</v>
      </c>
      <c r="K586" s="62">
        <v>9.1300000000000008</v>
      </c>
      <c r="L586" s="62">
        <v>163.2963</v>
      </c>
      <c r="M586" s="63" t="s">
        <v>98</v>
      </c>
    </row>
    <row r="587" spans="1:13">
      <c r="A587" s="58" t="s">
        <v>659</v>
      </c>
      <c r="B587" s="59">
        <v>1.5595000000000001</v>
      </c>
      <c r="C587" s="60">
        <v>26851.306400000001</v>
      </c>
      <c r="D587" s="61">
        <v>19996.612799999999</v>
      </c>
      <c r="E587" s="61">
        <v>23566.225299999998</v>
      </c>
      <c r="F587" s="66">
        <v>31607.473600000001</v>
      </c>
      <c r="G587" s="55">
        <v>36759.723100000003</v>
      </c>
      <c r="H587" s="55">
        <v>28550.500499999998</v>
      </c>
      <c r="I587" s="62">
        <v>11.79</v>
      </c>
      <c r="J587" s="62">
        <v>2.58</v>
      </c>
      <c r="K587" s="62">
        <v>10.199999999999999</v>
      </c>
      <c r="L587" s="62">
        <v>172.29390000000001</v>
      </c>
      <c r="M587" s="63" t="s">
        <v>98</v>
      </c>
    </row>
    <row r="588" spans="1:13">
      <c r="A588" s="52" t="s">
        <v>660</v>
      </c>
      <c r="B588" s="53">
        <v>0.66749999999999998</v>
      </c>
      <c r="C588" s="54">
        <v>28930.097699999998</v>
      </c>
      <c r="D588" s="55">
        <v>23265.308199999999</v>
      </c>
      <c r="E588" s="55">
        <v>25878.901600000001</v>
      </c>
      <c r="F588" s="66">
        <v>32790.693700000003</v>
      </c>
      <c r="G588" s="55">
        <v>35851.767500000002</v>
      </c>
      <c r="H588" s="55">
        <v>29328.614699999998</v>
      </c>
      <c r="I588" s="56">
        <v>14.05</v>
      </c>
      <c r="J588" s="56">
        <v>2.48</v>
      </c>
      <c r="K588" s="56">
        <v>10.23</v>
      </c>
      <c r="L588" s="56">
        <v>171.61019999999999</v>
      </c>
      <c r="M588" s="57" t="s">
        <v>92</v>
      </c>
    </row>
    <row r="589" spans="1:13">
      <c r="A589" s="58" t="s">
        <v>661</v>
      </c>
      <c r="B589" s="59">
        <v>13.3262</v>
      </c>
      <c r="C589" s="60">
        <v>36249.934099999999</v>
      </c>
      <c r="D589" s="61">
        <v>21297.227299999999</v>
      </c>
      <c r="E589" s="61">
        <v>25638.135600000001</v>
      </c>
      <c r="F589" s="66">
        <v>49701.171300000002</v>
      </c>
      <c r="G589" s="55">
        <v>63372.205800000003</v>
      </c>
      <c r="H589" s="55">
        <v>40681.705199999997</v>
      </c>
      <c r="I589" s="62">
        <v>13.57</v>
      </c>
      <c r="J589" s="62">
        <v>2.5099999999999998</v>
      </c>
      <c r="K589" s="62">
        <v>8.9700000000000006</v>
      </c>
      <c r="L589" s="62">
        <v>173.43029999999999</v>
      </c>
      <c r="M589" s="63" t="s">
        <v>98</v>
      </c>
    </row>
    <row r="590" spans="1:13">
      <c r="A590" s="52" t="s">
        <v>663</v>
      </c>
      <c r="B590" s="53">
        <v>7.6780999999999997</v>
      </c>
      <c r="C590" s="54">
        <v>32673.0389</v>
      </c>
      <c r="D590" s="55">
        <v>21297.227299999999</v>
      </c>
      <c r="E590" s="55">
        <v>24221.1597</v>
      </c>
      <c r="F590" s="66">
        <v>43968.199500000002</v>
      </c>
      <c r="G590" s="55">
        <v>59182.683700000001</v>
      </c>
      <c r="H590" s="55">
        <v>37348.621299999999</v>
      </c>
      <c r="I590" s="56">
        <v>12.56</v>
      </c>
      <c r="J590" s="56">
        <v>2.3199999999999998</v>
      </c>
      <c r="K590" s="56">
        <v>8.65</v>
      </c>
      <c r="L590" s="56">
        <v>172.6874</v>
      </c>
      <c r="M590" s="57" t="s">
        <v>92</v>
      </c>
    </row>
    <row r="591" spans="1:13">
      <c r="A591" s="52" t="s">
        <v>664</v>
      </c>
      <c r="B591" s="53">
        <v>0.88190000000000002</v>
      </c>
      <c r="C591" s="54">
        <v>42920.573700000001</v>
      </c>
      <c r="D591" s="55">
        <v>22458.904399999999</v>
      </c>
      <c r="E591" s="55">
        <v>31920.438900000001</v>
      </c>
      <c r="F591" s="66">
        <v>60176.57</v>
      </c>
      <c r="G591" s="55">
        <v>80752.459900000002</v>
      </c>
      <c r="H591" s="55">
        <v>46677.106399999997</v>
      </c>
      <c r="I591" s="56">
        <v>21.83</v>
      </c>
      <c r="J591" s="56">
        <v>1.48</v>
      </c>
      <c r="K591" s="56">
        <v>9.92</v>
      </c>
      <c r="L591" s="56">
        <v>174.6592</v>
      </c>
      <c r="M591" s="57" t="s">
        <v>96</v>
      </c>
    </row>
    <row r="592" spans="1:13">
      <c r="A592" s="52" t="s">
        <v>665</v>
      </c>
      <c r="B592" s="53">
        <v>4.0391000000000004</v>
      </c>
      <c r="C592" s="54">
        <v>39550.321000000004</v>
      </c>
      <c r="D592" s="55">
        <v>22005.961500000001</v>
      </c>
      <c r="E592" s="55">
        <v>30240.292300000001</v>
      </c>
      <c r="F592" s="66">
        <v>52760.721599999997</v>
      </c>
      <c r="G592" s="55">
        <v>69570.921499999997</v>
      </c>
      <c r="H592" s="55">
        <v>45284.468000000001</v>
      </c>
      <c r="I592" s="56">
        <v>13.08</v>
      </c>
      <c r="J592" s="56">
        <v>2.7</v>
      </c>
      <c r="K592" s="56">
        <v>9.36</v>
      </c>
      <c r="L592" s="56">
        <v>175.21709999999999</v>
      </c>
      <c r="M592" s="57" t="s">
        <v>92</v>
      </c>
    </row>
    <row r="593" spans="1:13">
      <c r="A593" s="58" t="s">
        <v>666</v>
      </c>
      <c r="B593" s="59">
        <v>6.4076000000000004</v>
      </c>
      <c r="C593" s="60">
        <v>35448.511200000001</v>
      </c>
      <c r="D593" s="61">
        <v>21607.003799999999</v>
      </c>
      <c r="E593" s="61">
        <v>27017.515800000001</v>
      </c>
      <c r="F593" s="66">
        <v>44637.345399999998</v>
      </c>
      <c r="G593" s="55">
        <v>59527.416700000002</v>
      </c>
      <c r="H593" s="55">
        <v>38212.7287</v>
      </c>
      <c r="I593" s="62">
        <v>12.77</v>
      </c>
      <c r="J593" s="62">
        <v>1.35</v>
      </c>
      <c r="K593" s="62">
        <v>9.89</v>
      </c>
      <c r="L593" s="62">
        <v>173.50749999999999</v>
      </c>
      <c r="M593" s="63" t="s">
        <v>98</v>
      </c>
    </row>
    <row r="594" spans="1:13">
      <c r="A594" s="52" t="s">
        <v>668</v>
      </c>
      <c r="B594" s="53">
        <v>0.13039999999999999</v>
      </c>
      <c r="C594" s="54">
        <v>36665.694499999998</v>
      </c>
      <c r="D594" s="55">
        <v>29119.913100000002</v>
      </c>
      <c r="E594" s="55">
        <v>32962.925600000002</v>
      </c>
      <c r="F594" s="66">
        <v>39461.976600000002</v>
      </c>
      <c r="G594" s="55">
        <v>43373.531900000002</v>
      </c>
      <c r="H594" s="55">
        <v>36235.358699999997</v>
      </c>
      <c r="I594" s="56">
        <v>31.29</v>
      </c>
      <c r="J594" s="56">
        <v>3.54</v>
      </c>
      <c r="K594" s="56">
        <v>10.5</v>
      </c>
      <c r="L594" s="56">
        <v>179.32159999999999</v>
      </c>
      <c r="M594" s="57" t="s">
        <v>98</v>
      </c>
    </row>
    <row r="595" spans="1:13">
      <c r="A595" s="58" t="s">
        <v>670</v>
      </c>
      <c r="B595" s="59">
        <v>22.005199999999999</v>
      </c>
      <c r="C595" s="60">
        <v>42837.662799999998</v>
      </c>
      <c r="D595" s="61">
        <v>27703.208200000001</v>
      </c>
      <c r="E595" s="61">
        <v>33693.189700000003</v>
      </c>
      <c r="F595" s="66">
        <v>55845.930699999997</v>
      </c>
      <c r="G595" s="55">
        <v>68717.896900000007</v>
      </c>
      <c r="H595" s="55">
        <v>46792.765800000001</v>
      </c>
      <c r="I595" s="62">
        <v>15.29</v>
      </c>
      <c r="J595" s="62">
        <v>3.43</v>
      </c>
      <c r="K595" s="62">
        <v>10.23</v>
      </c>
      <c r="L595" s="62">
        <v>175.7732</v>
      </c>
      <c r="M595" s="63" t="s">
        <v>98</v>
      </c>
    </row>
    <row r="596" spans="1:13">
      <c r="A596" s="58" t="s">
        <v>671</v>
      </c>
      <c r="B596" s="59">
        <v>125.989</v>
      </c>
      <c r="C596" s="60">
        <v>29853.919900000001</v>
      </c>
      <c r="D596" s="61">
        <v>21243.815200000001</v>
      </c>
      <c r="E596" s="61">
        <v>24138.5082</v>
      </c>
      <c r="F596" s="66">
        <v>35430.227200000001</v>
      </c>
      <c r="G596" s="55">
        <v>41790.628299999997</v>
      </c>
      <c r="H596" s="55">
        <v>30979.474699999999</v>
      </c>
      <c r="I596" s="62">
        <v>11.87</v>
      </c>
      <c r="J596" s="62">
        <v>3.53</v>
      </c>
      <c r="K596" s="62">
        <v>9.68</v>
      </c>
      <c r="L596" s="62">
        <v>172.9297</v>
      </c>
      <c r="M596" s="63" t="s">
        <v>98</v>
      </c>
    </row>
    <row r="597" spans="1:13">
      <c r="A597" s="52" t="s">
        <v>672</v>
      </c>
      <c r="B597" s="53">
        <v>19.0733</v>
      </c>
      <c r="C597" s="54">
        <v>31869.489099999999</v>
      </c>
      <c r="D597" s="55">
        <v>22407.421200000001</v>
      </c>
      <c r="E597" s="55">
        <v>27277.337200000002</v>
      </c>
      <c r="F597" s="66">
        <v>37208.442999999999</v>
      </c>
      <c r="G597" s="55">
        <v>40639.823700000001</v>
      </c>
      <c r="H597" s="55">
        <v>32501.749100000001</v>
      </c>
      <c r="I597" s="56">
        <v>6.87</v>
      </c>
      <c r="J597" s="56">
        <v>6.17</v>
      </c>
      <c r="K597" s="56">
        <v>10.86</v>
      </c>
      <c r="L597" s="56">
        <v>169.43389999999999</v>
      </c>
      <c r="M597" s="57" t="s">
        <v>98</v>
      </c>
    </row>
    <row r="598" spans="1:13">
      <c r="A598" s="52" t="s">
        <v>673</v>
      </c>
      <c r="B598" s="53">
        <v>30.902799999999999</v>
      </c>
      <c r="C598" s="54">
        <v>29132.967199999999</v>
      </c>
      <c r="D598" s="55">
        <v>21515.036899999999</v>
      </c>
      <c r="E598" s="55">
        <v>23806.2791</v>
      </c>
      <c r="F598" s="66">
        <v>32620.649399999998</v>
      </c>
      <c r="G598" s="55">
        <v>35651.900500000003</v>
      </c>
      <c r="H598" s="55">
        <v>28969.386299999998</v>
      </c>
      <c r="I598" s="56">
        <v>7.71</v>
      </c>
      <c r="J598" s="56">
        <v>3.48</v>
      </c>
      <c r="K598" s="56">
        <v>9.6199999999999992</v>
      </c>
      <c r="L598" s="56">
        <v>173.89259999999999</v>
      </c>
      <c r="M598" s="57" t="s">
        <v>98</v>
      </c>
    </row>
    <row r="599" spans="1:13">
      <c r="A599" s="52" t="s">
        <v>674</v>
      </c>
      <c r="B599" s="53">
        <v>5.4317000000000002</v>
      </c>
      <c r="C599" s="54">
        <v>32466.545699999999</v>
      </c>
      <c r="D599" s="55">
        <v>20858.29</v>
      </c>
      <c r="E599" s="55">
        <v>22839.2045</v>
      </c>
      <c r="F599" s="66">
        <v>39076.389799999997</v>
      </c>
      <c r="G599" s="55">
        <v>49725.363299999997</v>
      </c>
      <c r="H599" s="55">
        <v>34230.7016</v>
      </c>
      <c r="I599" s="56">
        <v>21.84</v>
      </c>
      <c r="J599" s="56">
        <v>3.75</v>
      </c>
      <c r="K599" s="56">
        <v>9.25</v>
      </c>
      <c r="L599" s="56">
        <v>170.92320000000001</v>
      </c>
      <c r="M599" s="57" t="s">
        <v>98</v>
      </c>
    </row>
    <row r="600" spans="1:13">
      <c r="A600" s="52" t="s">
        <v>675</v>
      </c>
      <c r="B600" s="53">
        <v>6.4291</v>
      </c>
      <c r="C600" s="54">
        <v>31811.469799999999</v>
      </c>
      <c r="D600" s="55">
        <v>23017.213199999998</v>
      </c>
      <c r="E600" s="55">
        <v>26417.8698</v>
      </c>
      <c r="F600" s="66">
        <v>43253.729800000001</v>
      </c>
      <c r="G600" s="55">
        <v>47608.832000000002</v>
      </c>
      <c r="H600" s="55">
        <v>34180.400199999996</v>
      </c>
      <c r="I600" s="56">
        <v>8.5</v>
      </c>
      <c r="J600" s="56">
        <v>4.6500000000000004</v>
      </c>
      <c r="K600" s="56">
        <v>9.9499999999999993</v>
      </c>
      <c r="L600" s="56">
        <v>173.10749999999999</v>
      </c>
      <c r="M600" s="57" t="s">
        <v>98</v>
      </c>
    </row>
    <row r="601" spans="1:13">
      <c r="A601" s="52" t="s">
        <v>676</v>
      </c>
      <c r="B601" s="53">
        <v>11.851599999999999</v>
      </c>
      <c r="C601" s="54">
        <v>30782.053500000002</v>
      </c>
      <c r="D601" s="55">
        <v>21919.213899999999</v>
      </c>
      <c r="E601" s="55">
        <v>25760.041799999999</v>
      </c>
      <c r="F601" s="66">
        <v>35292.502999999997</v>
      </c>
      <c r="G601" s="55">
        <v>41208.998899999999</v>
      </c>
      <c r="H601" s="55">
        <v>31716.162799999998</v>
      </c>
      <c r="I601" s="56">
        <v>9.1999999999999993</v>
      </c>
      <c r="J601" s="56">
        <v>4.7</v>
      </c>
      <c r="K601" s="56">
        <v>9.73</v>
      </c>
      <c r="L601" s="56">
        <v>172.35679999999999</v>
      </c>
      <c r="M601" s="57" t="s">
        <v>98</v>
      </c>
    </row>
    <row r="602" spans="1:13">
      <c r="A602" s="52" t="s">
        <v>677</v>
      </c>
      <c r="B602" s="53">
        <v>10.530099999999999</v>
      </c>
      <c r="C602" s="54">
        <v>32049.253000000001</v>
      </c>
      <c r="D602" s="55">
        <v>21415.3891</v>
      </c>
      <c r="E602" s="55">
        <v>24944.401099999999</v>
      </c>
      <c r="F602" s="66">
        <v>40128.510499999997</v>
      </c>
      <c r="G602" s="55">
        <v>47455.547100000003</v>
      </c>
      <c r="H602" s="55">
        <v>33654.781600000002</v>
      </c>
      <c r="I602" s="56">
        <v>23.85</v>
      </c>
      <c r="J602" s="56">
        <v>2.74</v>
      </c>
      <c r="K602" s="56">
        <v>9.49</v>
      </c>
      <c r="L602" s="56">
        <v>175.67869999999999</v>
      </c>
      <c r="M602" s="57" t="s">
        <v>98</v>
      </c>
    </row>
    <row r="603" spans="1:13">
      <c r="A603" s="52" t="s">
        <v>678</v>
      </c>
      <c r="B603" s="53">
        <v>4.7073999999999998</v>
      </c>
      <c r="C603" s="54">
        <v>31905.225699999999</v>
      </c>
      <c r="D603" s="55">
        <v>20383.207600000002</v>
      </c>
      <c r="E603" s="55">
        <v>26306.660800000001</v>
      </c>
      <c r="F603" s="66">
        <v>37628.8266</v>
      </c>
      <c r="G603" s="55">
        <v>45283.047700000003</v>
      </c>
      <c r="H603" s="55">
        <v>32992.924400000004</v>
      </c>
      <c r="I603" s="56">
        <v>19.59</v>
      </c>
      <c r="J603" s="56">
        <v>0.62</v>
      </c>
      <c r="K603" s="56">
        <v>10.02</v>
      </c>
      <c r="L603" s="56">
        <v>173.4418</v>
      </c>
      <c r="M603" s="57" t="s">
        <v>92</v>
      </c>
    </row>
    <row r="604" spans="1:13">
      <c r="A604" s="52" t="s">
        <v>679</v>
      </c>
      <c r="B604" s="53">
        <v>3.5929000000000002</v>
      </c>
      <c r="C604" s="54">
        <v>31674.139299999999</v>
      </c>
      <c r="D604" s="55">
        <v>23996.512900000002</v>
      </c>
      <c r="E604" s="55">
        <v>28557.907500000001</v>
      </c>
      <c r="F604" s="66">
        <v>37309.436199999996</v>
      </c>
      <c r="G604" s="55">
        <v>44872.197399999997</v>
      </c>
      <c r="H604" s="55">
        <v>33363.305099999998</v>
      </c>
      <c r="I604" s="56">
        <v>10.3</v>
      </c>
      <c r="J604" s="56">
        <v>2.69</v>
      </c>
      <c r="K604" s="56">
        <v>9.65</v>
      </c>
      <c r="L604" s="56">
        <v>174.79910000000001</v>
      </c>
      <c r="M604" s="57" t="s">
        <v>98</v>
      </c>
    </row>
    <row r="605" spans="1:13">
      <c r="A605" s="52" t="s">
        <v>680</v>
      </c>
      <c r="B605" s="53">
        <v>24.316600000000001</v>
      </c>
      <c r="C605" s="54">
        <v>29036.749500000002</v>
      </c>
      <c r="D605" s="55">
        <v>20443.841700000001</v>
      </c>
      <c r="E605" s="55">
        <v>23525.5</v>
      </c>
      <c r="F605" s="66">
        <v>35824.921699999999</v>
      </c>
      <c r="G605" s="55">
        <v>43218.239600000001</v>
      </c>
      <c r="H605" s="55">
        <v>30947.092700000001</v>
      </c>
      <c r="I605" s="56">
        <v>15.2</v>
      </c>
      <c r="J605" s="56">
        <v>2.46</v>
      </c>
      <c r="K605" s="56">
        <v>9.23</v>
      </c>
      <c r="L605" s="56">
        <v>174.92840000000001</v>
      </c>
      <c r="M605" s="57" t="s">
        <v>98</v>
      </c>
    </row>
    <row r="606" spans="1:13">
      <c r="A606" s="58" t="s">
        <v>681</v>
      </c>
      <c r="B606" s="59">
        <v>19.3124</v>
      </c>
      <c r="C606" s="60">
        <v>34681.823199999999</v>
      </c>
      <c r="D606" s="61">
        <v>25930.092499999999</v>
      </c>
      <c r="E606" s="61">
        <v>30461.511600000002</v>
      </c>
      <c r="F606" s="66">
        <v>39871.471599999997</v>
      </c>
      <c r="G606" s="55">
        <v>44810.4274</v>
      </c>
      <c r="H606" s="55">
        <v>35245.876799999998</v>
      </c>
      <c r="I606" s="62">
        <v>8.15</v>
      </c>
      <c r="J606" s="62">
        <v>6.15</v>
      </c>
      <c r="K606" s="62">
        <v>10.57</v>
      </c>
      <c r="L606" s="62">
        <v>172.04409999999999</v>
      </c>
      <c r="M606" s="63" t="s">
        <v>98</v>
      </c>
    </row>
    <row r="607" spans="1:13">
      <c r="A607" s="52" t="s">
        <v>682</v>
      </c>
      <c r="B607" s="53">
        <v>1.3117000000000001</v>
      </c>
      <c r="C607" s="54">
        <v>34541.362000000001</v>
      </c>
      <c r="D607" s="55">
        <v>30779.897499999999</v>
      </c>
      <c r="E607" s="55">
        <v>32591.4686</v>
      </c>
      <c r="F607" s="66">
        <v>37457.821900000003</v>
      </c>
      <c r="G607" s="55">
        <v>42065.068700000003</v>
      </c>
      <c r="H607" s="55">
        <v>35666.127399999998</v>
      </c>
      <c r="I607" s="56">
        <v>7.86</v>
      </c>
      <c r="J607" s="56">
        <v>5.1100000000000003</v>
      </c>
      <c r="K607" s="56">
        <v>9.94</v>
      </c>
      <c r="L607" s="56">
        <v>176.26169999999999</v>
      </c>
      <c r="M607" s="57" t="s">
        <v>98</v>
      </c>
    </row>
    <row r="608" spans="1:13">
      <c r="A608" s="52" t="s">
        <v>683</v>
      </c>
      <c r="B608" s="53">
        <v>2.3344999999999998</v>
      </c>
      <c r="C608" s="54">
        <v>34622.4401</v>
      </c>
      <c r="D608" s="55">
        <v>24312.8197</v>
      </c>
      <c r="E608" s="55">
        <v>29066.081399999999</v>
      </c>
      <c r="F608" s="66">
        <v>41111.706200000001</v>
      </c>
      <c r="G608" s="55">
        <v>46878.500800000002</v>
      </c>
      <c r="H608" s="55">
        <v>35712.612300000001</v>
      </c>
      <c r="I608" s="56">
        <v>13.6</v>
      </c>
      <c r="J608" s="56">
        <v>8.32</v>
      </c>
      <c r="K608" s="56">
        <v>9.8000000000000007</v>
      </c>
      <c r="L608" s="56">
        <v>171.58609999999999</v>
      </c>
      <c r="M608" s="57" t="s">
        <v>98</v>
      </c>
    </row>
    <row r="609" spans="1:13">
      <c r="A609" s="52" t="s">
        <v>684</v>
      </c>
      <c r="B609" s="53">
        <v>13.4072</v>
      </c>
      <c r="C609" s="54">
        <v>34150.674099999997</v>
      </c>
      <c r="D609" s="55">
        <v>25775.253700000001</v>
      </c>
      <c r="E609" s="55">
        <v>30098.215199999999</v>
      </c>
      <c r="F609" s="66">
        <v>39607.909899999999</v>
      </c>
      <c r="G609" s="55">
        <v>44381.324800000002</v>
      </c>
      <c r="H609" s="55">
        <v>34819.004699999998</v>
      </c>
      <c r="I609" s="56">
        <v>6.25</v>
      </c>
      <c r="J609" s="56">
        <v>5.54</v>
      </c>
      <c r="K609" s="56">
        <v>10.41</v>
      </c>
      <c r="L609" s="56">
        <v>171.85900000000001</v>
      </c>
      <c r="M609" s="57" t="s">
        <v>98</v>
      </c>
    </row>
    <row r="610" spans="1:13">
      <c r="A610" s="52" t="s">
        <v>686</v>
      </c>
      <c r="B610" s="53">
        <v>1.6496999999999999</v>
      </c>
      <c r="C610" s="54">
        <v>38287.714200000002</v>
      </c>
      <c r="D610" s="55">
        <v>32126.861499999999</v>
      </c>
      <c r="E610" s="55">
        <v>35383.596299999997</v>
      </c>
      <c r="F610" s="66">
        <v>41799.9064</v>
      </c>
      <c r="G610" s="55">
        <v>45390.351300000002</v>
      </c>
      <c r="H610" s="55">
        <v>38522.577599999997</v>
      </c>
      <c r="I610" s="56">
        <v>14</v>
      </c>
      <c r="J610" s="56">
        <v>8.75</v>
      </c>
      <c r="K610" s="56">
        <v>13.25</v>
      </c>
      <c r="L610" s="56">
        <v>170.37739999999999</v>
      </c>
      <c r="M610" s="57" t="s">
        <v>144</v>
      </c>
    </row>
    <row r="611" spans="1:13">
      <c r="A611" s="58" t="s">
        <v>687</v>
      </c>
      <c r="B611" s="59">
        <v>0.64080000000000004</v>
      </c>
      <c r="C611" s="60">
        <v>44222.9637</v>
      </c>
      <c r="D611" s="61">
        <v>29985.6944</v>
      </c>
      <c r="E611" s="61">
        <v>36552.258300000001</v>
      </c>
      <c r="F611" s="66">
        <v>54155.3298</v>
      </c>
      <c r="G611" s="55">
        <v>62136.847099999999</v>
      </c>
      <c r="H611" s="55">
        <v>45892.300199999998</v>
      </c>
      <c r="I611" s="62">
        <v>17.96</v>
      </c>
      <c r="J611" s="62">
        <v>2.2799999999999998</v>
      </c>
      <c r="K611" s="62">
        <v>12.92</v>
      </c>
      <c r="L611" s="62">
        <v>172.11750000000001</v>
      </c>
      <c r="M611" s="63" t="s">
        <v>98</v>
      </c>
    </row>
    <row r="612" spans="1:13">
      <c r="A612" s="58" t="s">
        <v>688</v>
      </c>
      <c r="B612" s="59">
        <v>8.5277999999999992</v>
      </c>
      <c r="C612" s="60">
        <v>29401.390299999999</v>
      </c>
      <c r="D612" s="61">
        <v>21072.893700000001</v>
      </c>
      <c r="E612" s="61">
        <v>24491.9166</v>
      </c>
      <c r="F612" s="66">
        <v>34133.467199999999</v>
      </c>
      <c r="G612" s="55">
        <v>38175.053500000002</v>
      </c>
      <c r="H612" s="55">
        <v>29804.9899</v>
      </c>
      <c r="I612" s="62">
        <v>13.47</v>
      </c>
      <c r="J612" s="62">
        <v>6.33</v>
      </c>
      <c r="K612" s="62">
        <v>7.87</v>
      </c>
      <c r="L612" s="62">
        <v>174.33179999999999</v>
      </c>
      <c r="M612" s="63" t="s">
        <v>98</v>
      </c>
    </row>
    <row r="613" spans="1:13">
      <c r="A613" s="58" t="s">
        <v>689</v>
      </c>
      <c r="B613" s="59">
        <v>5.9593999999999996</v>
      </c>
      <c r="C613" s="60">
        <v>28055.1734</v>
      </c>
      <c r="D613" s="61">
        <v>21475.964499999998</v>
      </c>
      <c r="E613" s="61">
        <v>25221.909500000002</v>
      </c>
      <c r="F613" s="66">
        <v>33509.699000000001</v>
      </c>
      <c r="G613" s="55">
        <v>40260.5605</v>
      </c>
      <c r="H613" s="55">
        <v>30177.930899999999</v>
      </c>
      <c r="I613" s="62">
        <v>10.58</v>
      </c>
      <c r="J613" s="62">
        <v>5.86</v>
      </c>
      <c r="K613" s="62">
        <v>7.86</v>
      </c>
      <c r="L613" s="62">
        <v>169.24789999999999</v>
      </c>
      <c r="M613" s="63" t="s">
        <v>98</v>
      </c>
    </row>
    <row r="614" spans="1:13">
      <c r="A614" s="58" t="s">
        <v>690</v>
      </c>
      <c r="B614" s="59">
        <v>3.2402000000000002</v>
      </c>
      <c r="C614" s="60">
        <v>29594.8645</v>
      </c>
      <c r="D614" s="61">
        <v>22042.922699999999</v>
      </c>
      <c r="E614" s="61">
        <v>25581.2042</v>
      </c>
      <c r="F614" s="66">
        <v>33099.254500000003</v>
      </c>
      <c r="G614" s="55">
        <v>38678.554700000001</v>
      </c>
      <c r="H614" s="55">
        <v>30116.685600000001</v>
      </c>
      <c r="I614" s="62">
        <v>7.41</v>
      </c>
      <c r="J614" s="62">
        <v>0.2</v>
      </c>
      <c r="K614" s="62">
        <v>9.48</v>
      </c>
      <c r="L614" s="62">
        <v>172.7978</v>
      </c>
      <c r="M614" s="63" t="s">
        <v>98</v>
      </c>
    </row>
    <row r="615" spans="1:13">
      <c r="A615" s="52" t="s">
        <v>691</v>
      </c>
      <c r="B615" s="53">
        <v>2.8386</v>
      </c>
      <c r="C615" s="54">
        <v>29117.537799999998</v>
      </c>
      <c r="D615" s="55">
        <v>21985.541099999999</v>
      </c>
      <c r="E615" s="55">
        <v>25155.847300000001</v>
      </c>
      <c r="F615" s="66">
        <v>32509.451400000002</v>
      </c>
      <c r="G615" s="55">
        <v>38997.823900000003</v>
      </c>
      <c r="H615" s="55">
        <v>29858.5255</v>
      </c>
      <c r="I615" s="56">
        <v>6.63</v>
      </c>
      <c r="J615" s="56">
        <v>0.09</v>
      </c>
      <c r="K615" s="56">
        <v>9.42</v>
      </c>
      <c r="L615" s="56">
        <v>172.61240000000001</v>
      </c>
      <c r="M615" s="57" t="s">
        <v>98</v>
      </c>
    </row>
    <row r="616" spans="1:13">
      <c r="A616" s="58" t="s">
        <v>692</v>
      </c>
      <c r="B616" s="59">
        <v>1.6601999999999999</v>
      </c>
      <c r="C616" s="60">
        <v>33039.989000000001</v>
      </c>
      <c r="D616" s="61">
        <v>24633.538</v>
      </c>
      <c r="E616" s="61">
        <v>29221.0677</v>
      </c>
      <c r="F616" s="66">
        <v>38795.159099999997</v>
      </c>
      <c r="G616" s="55">
        <v>42339.477200000001</v>
      </c>
      <c r="H616" s="55">
        <v>33916.455300000001</v>
      </c>
      <c r="I616" s="62">
        <v>8.6999999999999993</v>
      </c>
      <c r="J616" s="62">
        <v>0.56999999999999995</v>
      </c>
      <c r="K616" s="62">
        <v>15.46</v>
      </c>
      <c r="L616" s="62">
        <v>173.96369999999999</v>
      </c>
      <c r="M616" s="63" t="s">
        <v>98</v>
      </c>
    </row>
    <row r="617" spans="1:13">
      <c r="A617" s="52" t="s">
        <v>1151</v>
      </c>
      <c r="B617" s="53">
        <v>0.2364</v>
      </c>
      <c r="C617" s="54">
        <v>35687.588900000002</v>
      </c>
      <c r="D617" s="55">
        <v>28297.995900000002</v>
      </c>
      <c r="E617" s="55">
        <v>29870.532800000001</v>
      </c>
      <c r="F617" s="66">
        <v>38795.159099999997</v>
      </c>
      <c r="G617" s="55">
        <v>40823.320099999997</v>
      </c>
      <c r="H617" s="55">
        <v>35419.722199999997</v>
      </c>
      <c r="I617" s="56">
        <v>13.64</v>
      </c>
      <c r="J617" s="56">
        <v>1.0900000000000001</v>
      </c>
      <c r="K617" s="56">
        <v>15.35</v>
      </c>
      <c r="L617" s="56">
        <v>175.6593</v>
      </c>
      <c r="M617" s="57" t="s">
        <v>96</v>
      </c>
    </row>
    <row r="618" spans="1:13">
      <c r="A618" s="58" t="s">
        <v>694</v>
      </c>
      <c r="B618" s="59">
        <v>10.195</v>
      </c>
      <c r="C618" s="60">
        <v>36301.960899999998</v>
      </c>
      <c r="D618" s="61">
        <v>28937.333299999998</v>
      </c>
      <c r="E618" s="61">
        <v>32607.756300000001</v>
      </c>
      <c r="F618" s="66">
        <v>39916.809699999998</v>
      </c>
      <c r="G618" s="55">
        <v>43964.919399999999</v>
      </c>
      <c r="H618" s="55">
        <v>36589.181900000003</v>
      </c>
      <c r="I618" s="62">
        <v>11.36</v>
      </c>
      <c r="J618" s="62">
        <v>11.78</v>
      </c>
      <c r="K618" s="62">
        <v>10.16</v>
      </c>
      <c r="L618" s="62">
        <v>171.50020000000001</v>
      </c>
      <c r="M618" s="63" t="s">
        <v>98</v>
      </c>
    </row>
    <row r="619" spans="1:13">
      <c r="A619" s="52" t="s">
        <v>695</v>
      </c>
      <c r="B619" s="53">
        <v>2.1412</v>
      </c>
      <c r="C619" s="54">
        <v>36668.359199999999</v>
      </c>
      <c r="D619" s="55">
        <v>30073.767899999999</v>
      </c>
      <c r="E619" s="55">
        <v>33194.7137</v>
      </c>
      <c r="F619" s="66">
        <v>40362.7022</v>
      </c>
      <c r="G619" s="55">
        <v>45055.070099999997</v>
      </c>
      <c r="H619" s="55">
        <v>37290.538200000003</v>
      </c>
      <c r="I619" s="56">
        <v>7.31</v>
      </c>
      <c r="J619" s="56">
        <v>15.21</v>
      </c>
      <c r="K619" s="56">
        <v>10.23</v>
      </c>
      <c r="L619" s="56">
        <v>173.44409999999999</v>
      </c>
      <c r="M619" s="57" t="s">
        <v>98</v>
      </c>
    </row>
    <row r="620" spans="1:13">
      <c r="A620" s="52" t="s">
        <v>696</v>
      </c>
      <c r="B620" s="53">
        <v>7.1212</v>
      </c>
      <c r="C620" s="54">
        <v>36157.892999999996</v>
      </c>
      <c r="D620" s="55">
        <v>28640.741600000001</v>
      </c>
      <c r="E620" s="55">
        <v>32450.859700000001</v>
      </c>
      <c r="F620" s="66">
        <v>39820.298999999999</v>
      </c>
      <c r="G620" s="55">
        <v>43844.294199999997</v>
      </c>
      <c r="H620" s="55">
        <v>36413.082699999999</v>
      </c>
      <c r="I620" s="56">
        <v>12.63</v>
      </c>
      <c r="J620" s="56">
        <v>11.35</v>
      </c>
      <c r="K620" s="56">
        <v>10.029999999999999</v>
      </c>
      <c r="L620" s="56">
        <v>171.05930000000001</v>
      </c>
      <c r="M620" s="57" t="s">
        <v>98</v>
      </c>
    </row>
    <row r="621" spans="1:13">
      <c r="A621" s="58" t="s">
        <v>697</v>
      </c>
      <c r="B621" s="59">
        <v>8.1166</v>
      </c>
      <c r="C621" s="60">
        <v>34790.201399999998</v>
      </c>
      <c r="D621" s="61">
        <v>28014.978800000001</v>
      </c>
      <c r="E621" s="61">
        <v>30432.937600000001</v>
      </c>
      <c r="F621" s="66">
        <v>40031.3387</v>
      </c>
      <c r="G621" s="55">
        <v>45140.813800000004</v>
      </c>
      <c r="H621" s="55">
        <v>35783.083700000003</v>
      </c>
      <c r="I621" s="62">
        <v>16.989999999999998</v>
      </c>
      <c r="J621" s="62">
        <v>3.8</v>
      </c>
      <c r="K621" s="62">
        <v>10.82</v>
      </c>
      <c r="L621" s="62">
        <v>173.94479999999999</v>
      </c>
      <c r="M621" s="63" t="s">
        <v>98</v>
      </c>
    </row>
    <row r="622" spans="1:13">
      <c r="A622" s="52" t="s">
        <v>698</v>
      </c>
      <c r="B622" s="53">
        <v>0.24329999999999999</v>
      </c>
      <c r="C622" s="54">
        <v>34052.892200000002</v>
      </c>
      <c r="D622" s="55">
        <v>28074.056199999999</v>
      </c>
      <c r="E622" s="55">
        <v>30482.427800000001</v>
      </c>
      <c r="F622" s="66">
        <v>37744.425199999998</v>
      </c>
      <c r="G622" s="55">
        <v>43751.0429</v>
      </c>
      <c r="H622" s="55">
        <v>35115.225200000001</v>
      </c>
      <c r="I622" s="56">
        <v>12</v>
      </c>
      <c r="J622" s="56">
        <v>8.36</v>
      </c>
      <c r="K622" s="56">
        <v>10.84</v>
      </c>
      <c r="L622" s="56">
        <v>177.0702</v>
      </c>
      <c r="M622" s="57" t="s">
        <v>98</v>
      </c>
    </row>
    <row r="623" spans="1:13">
      <c r="A623" s="52" t="s">
        <v>699</v>
      </c>
      <c r="B623" s="53">
        <v>6.2252999999999998</v>
      </c>
      <c r="C623" s="54">
        <v>34860.641000000003</v>
      </c>
      <c r="D623" s="55">
        <v>28229.423699999999</v>
      </c>
      <c r="E623" s="55">
        <v>30406.378100000002</v>
      </c>
      <c r="F623" s="66">
        <v>40035.078999999998</v>
      </c>
      <c r="G623" s="55">
        <v>45081.326200000003</v>
      </c>
      <c r="H623" s="55">
        <v>35814.730300000003</v>
      </c>
      <c r="I623" s="56">
        <v>17.87</v>
      </c>
      <c r="J623" s="56">
        <v>4</v>
      </c>
      <c r="K623" s="56">
        <v>10.64</v>
      </c>
      <c r="L623" s="56">
        <v>174.06620000000001</v>
      </c>
      <c r="M623" s="57" t="s">
        <v>98</v>
      </c>
    </row>
    <row r="624" spans="1:13">
      <c r="A624" s="52" t="s">
        <v>700</v>
      </c>
      <c r="B624" s="53">
        <v>1.266</v>
      </c>
      <c r="C624" s="54">
        <v>36331.190999999999</v>
      </c>
      <c r="D624" s="55">
        <v>29819.012500000001</v>
      </c>
      <c r="E624" s="55">
        <v>32294.802599999999</v>
      </c>
      <c r="F624" s="66">
        <v>40496.317900000002</v>
      </c>
      <c r="G624" s="55">
        <v>46124.196799999998</v>
      </c>
      <c r="H624" s="55">
        <v>37226.0167</v>
      </c>
      <c r="I624" s="56">
        <v>16.2</v>
      </c>
      <c r="J624" s="56">
        <v>2.71</v>
      </c>
      <c r="K624" s="56">
        <v>11.6</v>
      </c>
      <c r="L624" s="56">
        <v>173.24930000000001</v>
      </c>
      <c r="M624" s="57" t="s">
        <v>98</v>
      </c>
    </row>
    <row r="625" spans="1:13">
      <c r="A625" s="58" t="s">
        <v>701</v>
      </c>
      <c r="B625" s="59">
        <v>15.678699999999999</v>
      </c>
      <c r="C625" s="60">
        <v>33576.506000000001</v>
      </c>
      <c r="D625" s="61">
        <v>25620.083299999998</v>
      </c>
      <c r="E625" s="61">
        <v>29016.240399999999</v>
      </c>
      <c r="F625" s="66">
        <v>38639.128400000001</v>
      </c>
      <c r="G625" s="55">
        <v>44933.871400000004</v>
      </c>
      <c r="H625" s="55">
        <v>34669.977500000001</v>
      </c>
      <c r="I625" s="62">
        <v>10.18</v>
      </c>
      <c r="J625" s="62">
        <v>10.16</v>
      </c>
      <c r="K625" s="62">
        <v>9.99</v>
      </c>
      <c r="L625" s="62">
        <v>174.95689999999999</v>
      </c>
      <c r="M625" s="63" t="s">
        <v>98</v>
      </c>
    </row>
    <row r="626" spans="1:13">
      <c r="A626" s="52" t="s">
        <v>702</v>
      </c>
      <c r="B626" s="53">
        <v>2.7650999999999999</v>
      </c>
      <c r="C626" s="54">
        <v>30975.947100000001</v>
      </c>
      <c r="D626" s="55">
        <v>21853.032599999999</v>
      </c>
      <c r="E626" s="55">
        <v>27430.393599999999</v>
      </c>
      <c r="F626" s="66">
        <v>33534.688600000001</v>
      </c>
      <c r="G626" s="55">
        <v>35948.671799999996</v>
      </c>
      <c r="H626" s="55">
        <v>30642.872299999999</v>
      </c>
      <c r="I626" s="56">
        <v>12.2</v>
      </c>
      <c r="J626" s="56">
        <v>0.05</v>
      </c>
      <c r="K626" s="56">
        <v>8.7200000000000006</v>
      </c>
      <c r="L626" s="56">
        <v>170.40129999999999</v>
      </c>
      <c r="M626" s="57" t="s">
        <v>92</v>
      </c>
    </row>
    <row r="627" spans="1:13">
      <c r="A627" s="52" t="s">
        <v>703</v>
      </c>
      <c r="B627" s="53">
        <v>11.085599999999999</v>
      </c>
      <c r="C627" s="54">
        <v>33986.345200000003</v>
      </c>
      <c r="D627" s="55">
        <v>26411</v>
      </c>
      <c r="E627" s="55">
        <v>29203.1816</v>
      </c>
      <c r="F627" s="66">
        <v>38649.940600000002</v>
      </c>
      <c r="G627" s="55">
        <v>44069.5291</v>
      </c>
      <c r="H627" s="55">
        <v>34867.9735</v>
      </c>
      <c r="I627" s="56">
        <v>8.33</v>
      </c>
      <c r="J627" s="56">
        <v>13.88</v>
      </c>
      <c r="K627" s="56">
        <v>10.34</v>
      </c>
      <c r="L627" s="56">
        <v>176.14940000000001</v>
      </c>
      <c r="M627" s="57" t="s">
        <v>98</v>
      </c>
    </row>
    <row r="628" spans="1:13">
      <c r="A628" s="58" t="s">
        <v>704</v>
      </c>
      <c r="B628" s="59">
        <v>2.6901000000000002</v>
      </c>
      <c r="C628" s="60">
        <v>54995.691899999998</v>
      </c>
      <c r="D628" s="61">
        <v>41037.387300000002</v>
      </c>
      <c r="E628" s="61">
        <v>47458.491499999996</v>
      </c>
      <c r="F628" s="66">
        <v>65876.637600000002</v>
      </c>
      <c r="G628" s="55">
        <v>77938.925900000002</v>
      </c>
      <c r="H628" s="55">
        <v>57550.538200000003</v>
      </c>
      <c r="I628" s="62">
        <v>12.98</v>
      </c>
      <c r="J628" s="62">
        <v>19.28</v>
      </c>
      <c r="K628" s="62">
        <v>10.78</v>
      </c>
      <c r="L628" s="62">
        <v>172.34540000000001</v>
      </c>
      <c r="M628" s="63" t="s">
        <v>98</v>
      </c>
    </row>
    <row r="629" spans="1:13">
      <c r="A629" s="52" t="s">
        <v>705</v>
      </c>
      <c r="B629" s="53">
        <v>2.6701000000000001</v>
      </c>
      <c r="C629" s="54">
        <v>55043.101799999997</v>
      </c>
      <c r="D629" s="55">
        <v>41010.491000000002</v>
      </c>
      <c r="E629" s="55">
        <v>47612.957900000001</v>
      </c>
      <c r="F629" s="66">
        <v>65926.595799999996</v>
      </c>
      <c r="G629" s="55">
        <v>77977.484700000001</v>
      </c>
      <c r="H629" s="55">
        <v>57638.490400000002</v>
      </c>
      <c r="I629" s="56">
        <v>12.97</v>
      </c>
      <c r="J629" s="56">
        <v>19.23</v>
      </c>
      <c r="K629" s="56">
        <v>10.79</v>
      </c>
      <c r="L629" s="56">
        <v>172.32259999999999</v>
      </c>
      <c r="M629" s="57" t="s">
        <v>98</v>
      </c>
    </row>
    <row r="630" spans="1:13">
      <c r="A630" s="58" t="s">
        <v>706</v>
      </c>
      <c r="B630" s="59">
        <v>32.718200000000003</v>
      </c>
      <c r="C630" s="60">
        <v>24278.962899999999</v>
      </c>
      <c r="D630" s="61">
        <v>19882.275300000001</v>
      </c>
      <c r="E630" s="61">
        <v>21722.030500000001</v>
      </c>
      <c r="F630" s="66">
        <v>29064.6715</v>
      </c>
      <c r="G630" s="55">
        <v>38867.666599999997</v>
      </c>
      <c r="H630" s="55">
        <v>27578.028300000002</v>
      </c>
      <c r="I630" s="62">
        <v>6.65</v>
      </c>
      <c r="J630" s="62">
        <v>9.19</v>
      </c>
      <c r="K630" s="62">
        <v>8.52</v>
      </c>
      <c r="L630" s="62">
        <v>170.03380000000001</v>
      </c>
      <c r="M630" s="63" t="s">
        <v>98</v>
      </c>
    </row>
    <row r="631" spans="1:13">
      <c r="A631" s="52" t="s">
        <v>707</v>
      </c>
      <c r="B631" s="53">
        <v>9.7716999999999992</v>
      </c>
      <c r="C631" s="54">
        <v>23282.518899999999</v>
      </c>
      <c r="D631" s="55">
        <v>19641.1538</v>
      </c>
      <c r="E631" s="55">
        <v>20969.283899999999</v>
      </c>
      <c r="F631" s="66">
        <v>26681.2284</v>
      </c>
      <c r="G631" s="55">
        <v>31708.486000000001</v>
      </c>
      <c r="H631" s="55">
        <v>24692.702300000001</v>
      </c>
      <c r="I631" s="56">
        <v>4.6399999999999997</v>
      </c>
      <c r="J631" s="56">
        <v>7.99</v>
      </c>
      <c r="K631" s="56">
        <v>8.81</v>
      </c>
      <c r="L631" s="56">
        <v>172.8903</v>
      </c>
      <c r="M631" s="57" t="s">
        <v>98</v>
      </c>
    </row>
    <row r="632" spans="1:13">
      <c r="A632" s="52" t="s">
        <v>708</v>
      </c>
      <c r="B632" s="53">
        <v>20.006900000000002</v>
      </c>
      <c r="C632" s="54">
        <v>24440.513900000002</v>
      </c>
      <c r="D632" s="55">
        <v>20038.535400000001</v>
      </c>
      <c r="E632" s="55">
        <v>22038.4427</v>
      </c>
      <c r="F632" s="66">
        <v>28764.833299999998</v>
      </c>
      <c r="G632" s="55">
        <v>38723.023200000003</v>
      </c>
      <c r="H632" s="55">
        <v>27754.673699999999</v>
      </c>
      <c r="I632" s="56">
        <v>6.47</v>
      </c>
      <c r="J632" s="56">
        <v>10.18</v>
      </c>
      <c r="K632" s="56">
        <v>8.3000000000000007</v>
      </c>
      <c r="L632" s="56">
        <v>168.03659999999999</v>
      </c>
      <c r="M632" s="57" t="s">
        <v>98</v>
      </c>
    </row>
    <row r="633" spans="1:13">
      <c r="A633" s="58" t="s">
        <v>709</v>
      </c>
      <c r="B633" s="59">
        <v>0.78049999999999997</v>
      </c>
      <c r="C633" s="60">
        <v>35368.4925</v>
      </c>
      <c r="D633" s="61">
        <v>27291.725299999998</v>
      </c>
      <c r="E633" s="61">
        <v>32705.930100000001</v>
      </c>
      <c r="F633" s="66">
        <v>39378.9162</v>
      </c>
      <c r="G633" s="55">
        <v>49329.481699999997</v>
      </c>
      <c r="H633" s="55">
        <v>39021.422899999998</v>
      </c>
      <c r="I633" s="62">
        <v>15.28</v>
      </c>
      <c r="J633" s="62">
        <v>5.66</v>
      </c>
      <c r="K633" s="62">
        <v>9.61</v>
      </c>
      <c r="L633" s="62">
        <v>173.07419999999999</v>
      </c>
      <c r="M633" s="63" t="s">
        <v>98</v>
      </c>
    </row>
    <row r="634" spans="1:13">
      <c r="A634" s="58" t="s">
        <v>711</v>
      </c>
      <c r="B634" s="59">
        <v>1.8572</v>
      </c>
      <c r="C634" s="60">
        <v>39700.595600000001</v>
      </c>
      <c r="D634" s="61">
        <v>28836.905200000001</v>
      </c>
      <c r="E634" s="61">
        <v>34347.805699999997</v>
      </c>
      <c r="F634" s="66">
        <v>50227.784599999999</v>
      </c>
      <c r="G634" s="55">
        <v>59423.45</v>
      </c>
      <c r="H634" s="55">
        <v>42824.482499999998</v>
      </c>
      <c r="I634" s="62">
        <v>31.59</v>
      </c>
      <c r="J634" s="62">
        <v>2.58</v>
      </c>
      <c r="K634" s="62">
        <v>12.17</v>
      </c>
      <c r="L634" s="62">
        <v>178.26150000000001</v>
      </c>
      <c r="M634" s="63" t="s">
        <v>92</v>
      </c>
    </row>
    <row r="635" spans="1:13">
      <c r="A635" s="58" t="s">
        <v>712</v>
      </c>
      <c r="B635" s="59">
        <v>3.6469999999999998</v>
      </c>
      <c r="C635" s="60">
        <v>28853.367099999999</v>
      </c>
      <c r="D635" s="61">
        <v>21440</v>
      </c>
      <c r="E635" s="61">
        <v>22588.4166</v>
      </c>
      <c r="F635" s="66">
        <v>35903.822500000002</v>
      </c>
      <c r="G635" s="55">
        <v>39544.729299999999</v>
      </c>
      <c r="H635" s="55">
        <v>29869.633699999998</v>
      </c>
      <c r="I635" s="62">
        <v>13.97</v>
      </c>
      <c r="J635" s="62">
        <v>2.4</v>
      </c>
      <c r="K635" s="62">
        <v>10.14</v>
      </c>
      <c r="L635" s="62">
        <v>177.11920000000001</v>
      </c>
      <c r="M635" s="63" t="s">
        <v>92</v>
      </c>
    </row>
    <row r="636" spans="1:13">
      <c r="A636" s="58" t="s">
        <v>714</v>
      </c>
      <c r="B636" s="59">
        <v>10.004300000000001</v>
      </c>
      <c r="C636" s="60">
        <v>36577.332199999997</v>
      </c>
      <c r="D636" s="61">
        <v>26464.708699999999</v>
      </c>
      <c r="E636" s="61">
        <v>31776.655500000001</v>
      </c>
      <c r="F636" s="66">
        <v>40802.332900000001</v>
      </c>
      <c r="G636" s="55">
        <v>46551.025600000001</v>
      </c>
      <c r="H636" s="55">
        <v>36942.028599999998</v>
      </c>
      <c r="I636" s="62">
        <v>17.57</v>
      </c>
      <c r="J636" s="62">
        <v>11.95</v>
      </c>
      <c r="K636" s="62">
        <v>9.61</v>
      </c>
      <c r="L636" s="62">
        <v>184.48910000000001</v>
      </c>
      <c r="M636" s="63" t="s">
        <v>98</v>
      </c>
    </row>
    <row r="637" spans="1:13">
      <c r="A637" s="52" t="s">
        <v>715</v>
      </c>
      <c r="B637" s="53">
        <v>7.6829999999999998</v>
      </c>
      <c r="C637" s="54">
        <v>37071.2552</v>
      </c>
      <c r="D637" s="55">
        <v>29289.246800000001</v>
      </c>
      <c r="E637" s="55">
        <v>32681.197800000002</v>
      </c>
      <c r="F637" s="66">
        <v>41470.393600000003</v>
      </c>
      <c r="G637" s="55">
        <v>48165.8704</v>
      </c>
      <c r="H637" s="55">
        <v>38267.382899999997</v>
      </c>
      <c r="I637" s="56">
        <v>18.62</v>
      </c>
      <c r="J637" s="56">
        <v>13.51</v>
      </c>
      <c r="K637" s="56">
        <v>9.8000000000000007</v>
      </c>
      <c r="L637" s="56">
        <v>185.74189999999999</v>
      </c>
      <c r="M637" s="57" t="s">
        <v>98</v>
      </c>
    </row>
    <row r="638" spans="1:13">
      <c r="A638" s="58" t="s">
        <v>716</v>
      </c>
      <c r="B638" s="59">
        <v>2.2997000000000001</v>
      </c>
      <c r="C638" s="60">
        <v>37196.970999999998</v>
      </c>
      <c r="D638" s="61">
        <v>25265.453300000001</v>
      </c>
      <c r="E638" s="61">
        <v>31334.5026</v>
      </c>
      <c r="F638" s="66">
        <v>42213.072699999997</v>
      </c>
      <c r="G638" s="55">
        <v>45610.5052</v>
      </c>
      <c r="H638" s="55">
        <v>36982.2572</v>
      </c>
      <c r="I638" s="62">
        <v>15.87</v>
      </c>
      <c r="J638" s="62">
        <v>2.16</v>
      </c>
      <c r="K638" s="62">
        <v>14.11</v>
      </c>
      <c r="L638" s="62">
        <v>174.0874</v>
      </c>
      <c r="M638" s="63" t="s">
        <v>98</v>
      </c>
    </row>
    <row r="639" spans="1:13">
      <c r="A639" s="52" t="s">
        <v>717</v>
      </c>
      <c r="B639" s="53">
        <v>0.42620000000000002</v>
      </c>
      <c r="C639" s="54">
        <v>41880.742100000003</v>
      </c>
      <c r="D639" s="55">
        <v>33115.245300000002</v>
      </c>
      <c r="E639" s="55">
        <v>38195.457799999996</v>
      </c>
      <c r="F639" s="66">
        <v>47106.646200000003</v>
      </c>
      <c r="G639" s="55">
        <v>54622.485000000001</v>
      </c>
      <c r="H639" s="55">
        <v>42628.093800000002</v>
      </c>
      <c r="I639" s="56">
        <v>21.17</v>
      </c>
      <c r="J639" s="56">
        <v>2.64</v>
      </c>
      <c r="K639" s="56">
        <v>16.940000000000001</v>
      </c>
      <c r="L639" s="56">
        <v>172.58920000000001</v>
      </c>
      <c r="M639" s="57" t="s">
        <v>98</v>
      </c>
    </row>
    <row r="640" spans="1:13">
      <c r="A640" s="58" t="s">
        <v>718</v>
      </c>
      <c r="B640" s="59">
        <v>15.9596</v>
      </c>
      <c r="C640" s="60">
        <v>27181.6829</v>
      </c>
      <c r="D640" s="61">
        <v>19991.4195</v>
      </c>
      <c r="E640" s="61">
        <v>22526.1374</v>
      </c>
      <c r="F640" s="66">
        <v>35826.339</v>
      </c>
      <c r="G640" s="55">
        <v>44882.313000000002</v>
      </c>
      <c r="H640" s="55">
        <v>30399.253000000001</v>
      </c>
      <c r="I640" s="62">
        <v>12.16</v>
      </c>
      <c r="J640" s="62">
        <v>1.72</v>
      </c>
      <c r="K640" s="62">
        <v>11.48</v>
      </c>
      <c r="L640" s="62">
        <v>176.24680000000001</v>
      </c>
      <c r="M640" s="63" t="s">
        <v>98</v>
      </c>
    </row>
    <row r="641" spans="1:13">
      <c r="A641" s="52" t="s">
        <v>719</v>
      </c>
      <c r="B641" s="53">
        <v>13.648300000000001</v>
      </c>
      <c r="C641" s="54">
        <v>26214.083299999998</v>
      </c>
      <c r="D641" s="55">
        <v>20015.5622</v>
      </c>
      <c r="E641" s="55">
        <v>22513.090899999999</v>
      </c>
      <c r="F641" s="66">
        <v>35738.043400000002</v>
      </c>
      <c r="G641" s="55">
        <v>44443.469899999996</v>
      </c>
      <c r="H641" s="55">
        <v>30038.613600000001</v>
      </c>
      <c r="I641" s="56">
        <v>10.25</v>
      </c>
      <c r="J641" s="56">
        <v>1.53</v>
      </c>
      <c r="K641" s="56">
        <v>11.6</v>
      </c>
      <c r="L641" s="56">
        <v>176.52850000000001</v>
      </c>
      <c r="M641" s="57" t="s">
        <v>98</v>
      </c>
    </row>
    <row r="642" spans="1:13">
      <c r="A642" s="52" t="s">
        <v>720</v>
      </c>
      <c r="B642" s="53">
        <v>0.1489</v>
      </c>
      <c r="C642" s="54">
        <v>43125.764900000002</v>
      </c>
      <c r="D642" s="55">
        <v>33714.217900000003</v>
      </c>
      <c r="E642" s="55">
        <v>38372.912499999999</v>
      </c>
      <c r="F642" s="66">
        <v>48720.699699999997</v>
      </c>
      <c r="G642" s="55">
        <v>55080.172400000003</v>
      </c>
      <c r="H642" s="55">
        <v>44204.925799999997</v>
      </c>
      <c r="I642" s="56">
        <v>17.75</v>
      </c>
      <c r="J642" s="56">
        <v>17.309999999999999</v>
      </c>
      <c r="K642" s="56">
        <v>13.04</v>
      </c>
      <c r="L642" s="56">
        <v>170.6129</v>
      </c>
      <c r="M642" s="57" t="s">
        <v>98</v>
      </c>
    </row>
    <row r="643" spans="1:13">
      <c r="A643" s="58" t="s">
        <v>721</v>
      </c>
      <c r="B643" s="59">
        <v>1.5036</v>
      </c>
      <c r="C643" s="60">
        <v>40518.979200000002</v>
      </c>
      <c r="D643" s="61">
        <v>19985.595399999998</v>
      </c>
      <c r="E643" s="61">
        <v>35043.045899999997</v>
      </c>
      <c r="F643" s="66">
        <v>47086.869100000004</v>
      </c>
      <c r="G643" s="55">
        <v>55703.301200000002</v>
      </c>
      <c r="H643" s="55">
        <v>40801.518799999998</v>
      </c>
      <c r="I643" s="62">
        <v>17.809999999999999</v>
      </c>
      <c r="J643" s="62">
        <v>2.71</v>
      </c>
      <c r="K643" s="62">
        <v>13.02</v>
      </c>
      <c r="L643" s="62">
        <v>179.78110000000001</v>
      </c>
      <c r="M643" s="63" t="s">
        <v>98</v>
      </c>
    </row>
    <row r="644" spans="1:13">
      <c r="A644" s="58" t="s">
        <v>722</v>
      </c>
      <c r="B644" s="59">
        <v>3.0884999999999998</v>
      </c>
      <c r="C644" s="60">
        <v>37631.252899999999</v>
      </c>
      <c r="D644" s="61">
        <v>22061.585200000001</v>
      </c>
      <c r="E644" s="61">
        <v>27107.7533</v>
      </c>
      <c r="F644" s="66">
        <v>42646.109400000001</v>
      </c>
      <c r="G644" s="55">
        <v>53231.500500000002</v>
      </c>
      <c r="H644" s="55">
        <v>36938.531199999998</v>
      </c>
      <c r="I644" s="62">
        <v>15.6</v>
      </c>
      <c r="J644" s="62">
        <v>2.14</v>
      </c>
      <c r="K644" s="62">
        <v>12.32</v>
      </c>
      <c r="L644" s="62">
        <v>179.72790000000001</v>
      </c>
      <c r="M644" s="63" t="s">
        <v>92</v>
      </c>
    </row>
    <row r="645" spans="1:13">
      <c r="A645" s="52" t="s">
        <v>723</v>
      </c>
      <c r="B645" s="53">
        <v>1.7226999999999999</v>
      </c>
      <c r="C645" s="54">
        <v>35162.273399999998</v>
      </c>
      <c r="D645" s="55">
        <v>22061.585200000001</v>
      </c>
      <c r="E645" s="55">
        <v>27107.7533</v>
      </c>
      <c r="F645" s="66">
        <v>43275.033799999997</v>
      </c>
      <c r="G645" s="55">
        <v>51972.239200000004</v>
      </c>
      <c r="H645" s="55">
        <v>36371.486299999997</v>
      </c>
      <c r="I645" s="56">
        <v>12.73</v>
      </c>
      <c r="J645" s="56">
        <v>3.12</v>
      </c>
      <c r="K645" s="56">
        <v>12.84</v>
      </c>
      <c r="L645" s="56">
        <v>182.63800000000001</v>
      </c>
      <c r="M645" s="57" t="s">
        <v>92</v>
      </c>
    </row>
    <row r="646" spans="1:13">
      <c r="A646" s="52" t="s">
        <v>724</v>
      </c>
      <c r="B646" s="53">
        <v>1.3055000000000001</v>
      </c>
      <c r="C646" s="54">
        <v>38695.184399999998</v>
      </c>
      <c r="D646" s="55">
        <v>24897.418900000001</v>
      </c>
      <c r="E646" s="55">
        <v>27704.833299999998</v>
      </c>
      <c r="F646" s="66">
        <v>42646.109400000001</v>
      </c>
      <c r="G646" s="55">
        <v>57299.4977</v>
      </c>
      <c r="H646" s="55">
        <v>38346.552900000002</v>
      </c>
      <c r="I646" s="56">
        <v>19.48</v>
      </c>
      <c r="J646" s="56">
        <v>0.96</v>
      </c>
      <c r="K646" s="56">
        <v>11.76</v>
      </c>
      <c r="L646" s="56">
        <v>176.196</v>
      </c>
      <c r="M646" s="57" t="s">
        <v>92</v>
      </c>
    </row>
    <row r="647" spans="1:13">
      <c r="A647" s="58" t="s">
        <v>725</v>
      </c>
      <c r="B647" s="59">
        <v>17.5151</v>
      </c>
      <c r="C647" s="60">
        <v>37845.932200000003</v>
      </c>
      <c r="D647" s="61">
        <v>22234.042799999999</v>
      </c>
      <c r="E647" s="61">
        <v>26873.795600000001</v>
      </c>
      <c r="F647" s="66">
        <v>47182.3505</v>
      </c>
      <c r="G647" s="55">
        <v>57464.691400000003</v>
      </c>
      <c r="H647" s="55">
        <v>39021.979899999998</v>
      </c>
      <c r="I647" s="62">
        <v>16.29</v>
      </c>
      <c r="J647" s="62">
        <v>3.32</v>
      </c>
      <c r="K647" s="62">
        <v>11.87</v>
      </c>
      <c r="L647" s="62">
        <v>179.3416</v>
      </c>
      <c r="M647" s="63" t="s">
        <v>98</v>
      </c>
    </row>
    <row r="648" spans="1:13">
      <c r="A648" s="52" t="s">
        <v>726</v>
      </c>
      <c r="B648" s="53">
        <v>1.6761999999999999</v>
      </c>
      <c r="C648" s="54">
        <v>39176.594899999996</v>
      </c>
      <c r="D648" s="55">
        <v>25094.766199999998</v>
      </c>
      <c r="E648" s="55">
        <v>31748.358800000002</v>
      </c>
      <c r="F648" s="66">
        <v>44974.568399999996</v>
      </c>
      <c r="G648" s="55">
        <v>49663.766100000001</v>
      </c>
      <c r="H648" s="55">
        <v>41166.191800000001</v>
      </c>
      <c r="I648" s="56">
        <v>16.5</v>
      </c>
      <c r="J648" s="56">
        <v>3.83</v>
      </c>
      <c r="K648" s="56">
        <v>10.33</v>
      </c>
      <c r="L648" s="56">
        <v>174.87049999999999</v>
      </c>
      <c r="M648" s="57" t="s">
        <v>98</v>
      </c>
    </row>
    <row r="649" spans="1:13">
      <c r="A649" s="52" t="s">
        <v>727</v>
      </c>
      <c r="B649" s="53">
        <v>4.0303000000000004</v>
      </c>
      <c r="C649" s="54">
        <v>35732.108399999997</v>
      </c>
      <c r="D649" s="55">
        <v>21684.008600000001</v>
      </c>
      <c r="E649" s="55">
        <v>25646.441299999999</v>
      </c>
      <c r="F649" s="66">
        <v>43624.783199999998</v>
      </c>
      <c r="G649" s="55">
        <v>55458.806700000001</v>
      </c>
      <c r="H649" s="55">
        <v>36514.358999999997</v>
      </c>
      <c r="I649" s="56">
        <v>15.7</v>
      </c>
      <c r="J649" s="56">
        <v>1.44</v>
      </c>
      <c r="K649" s="56">
        <v>10.61</v>
      </c>
      <c r="L649" s="56">
        <v>175.59889999999999</v>
      </c>
      <c r="M649" s="57" t="s">
        <v>96</v>
      </c>
    </row>
    <row r="650" spans="1:13">
      <c r="A650" s="52" t="s">
        <v>728</v>
      </c>
      <c r="B650" s="53">
        <v>10.2798</v>
      </c>
      <c r="C650" s="54">
        <v>39006.231200000002</v>
      </c>
      <c r="D650" s="55">
        <v>22345.564699999999</v>
      </c>
      <c r="E650" s="55">
        <v>26312.895700000001</v>
      </c>
      <c r="F650" s="66">
        <v>48703.643900000003</v>
      </c>
      <c r="G650" s="55">
        <v>58792.212200000002</v>
      </c>
      <c r="H650" s="55">
        <v>39931.2238</v>
      </c>
      <c r="I650" s="56">
        <v>16.61</v>
      </c>
      <c r="J650" s="56">
        <v>4.12</v>
      </c>
      <c r="K650" s="56">
        <v>12.86</v>
      </c>
      <c r="L650" s="56">
        <v>181.363</v>
      </c>
      <c r="M650" s="57" t="s">
        <v>98</v>
      </c>
    </row>
    <row r="651" spans="1:13">
      <c r="A651" s="58" t="s">
        <v>729</v>
      </c>
      <c r="B651" s="59">
        <v>1.5105</v>
      </c>
      <c r="C651" s="60">
        <v>25972.932700000001</v>
      </c>
      <c r="D651" s="61">
        <v>18946.3737</v>
      </c>
      <c r="E651" s="61">
        <v>22703.099200000001</v>
      </c>
      <c r="F651" s="66">
        <v>36076.312100000003</v>
      </c>
      <c r="G651" s="55">
        <v>43608.273200000003</v>
      </c>
      <c r="H651" s="55">
        <v>30477.249</v>
      </c>
      <c r="I651" s="62">
        <v>11.52</v>
      </c>
      <c r="J651" s="62">
        <v>0.28000000000000003</v>
      </c>
      <c r="K651" s="62">
        <v>11.23</v>
      </c>
      <c r="L651" s="62">
        <v>173.70160000000001</v>
      </c>
      <c r="M651" s="63" t="s">
        <v>96</v>
      </c>
    </row>
    <row r="652" spans="1:13">
      <c r="A652" s="58" t="s">
        <v>1239</v>
      </c>
      <c r="B652" s="59">
        <v>1.484</v>
      </c>
      <c r="C652" s="60">
        <v>36458.392099999997</v>
      </c>
      <c r="D652" s="61">
        <v>21786.132699999998</v>
      </c>
      <c r="E652" s="61">
        <v>29230.205999999998</v>
      </c>
      <c r="F652" s="66">
        <v>49707.640599999999</v>
      </c>
      <c r="G652" s="55">
        <v>61777.195399999997</v>
      </c>
      <c r="H652" s="55">
        <v>39561.849800000004</v>
      </c>
      <c r="I652" s="62">
        <v>8.7899999999999991</v>
      </c>
      <c r="J652" s="62">
        <v>0.46</v>
      </c>
      <c r="K652" s="62">
        <v>11.61</v>
      </c>
      <c r="L652" s="62">
        <v>176.00290000000001</v>
      </c>
      <c r="M652" s="63" t="s">
        <v>96</v>
      </c>
    </row>
    <row r="653" spans="1:13">
      <c r="A653" s="58" t="s">
        <v>730</v>
      </c>
      <c r="B653" s="59">
        <v>15.2418</v>
      </c>
      <c r="C653" s="60">
        <v>38170.974699999999</v>
      </c>
      <c r="D653" s="61">
        <v>24261.685399999998</v>
      </c>
      <c r="E653" s="61">
        <v>30063.8452</v>
      </c>
      <c r="F653" s="66">
        <v>45858.3315</v>
      </c>
      <c r="G653" s="55">
        <v>54002.063800000004</v>
      </c>
      <c r="H653" s="55">
        <v>38916.429499999998</v>
      </c>
      <c r="I653" s="62">
        <v>15.38</v>
      </c>
      <c r="J653" s="62">
        <v>3.57</v>
      </c>
      <c r="K653" s="62">
        <v>11.13</v>
      </c>
      <c r="L653" s="62">
        <v>173.9562</v>
      </c>
      <c r="M653" s="63" t="s">
        <v>98</v>
      </c>
    </row>
    <row r="654" spans="1:13">
      <c r="A654" s="52" t="s">
        <v>731</v>
      </c>
      <c r="B654" s="53">
        <v>2.0344000000000002</v>
      </c>
      <c r="C654" s="54">
        <v>32560.805100000001</v>
      </c>
      <c r="D654" s="55">
        <v>22395.743699999999</v>
      </c>
      <c r="E654" s="55">
        <v>28667.960500000001</v>
      </c>
      <c r="F654" s="66">
        <v>42219.6777</v>
      </c>
      <c r="G654" s="55">
        <v>52010.8177</v>
      </c>
      <c r="H654" s="55">
        <v>35517.375800000002</v>
      </c>
      <c r="I654" s="56">
        <v>15.85</v>
      </c>
      <c r="J654" s="56">
        <v>2.3199999999999998</v>
      </c>
      <c r="K654" s="56">
        <v>12.26</v>
      </c>
      <c r="L654" s="56">
        <v>175.87</v>
      </c>
      <c r="M654" s="57" t="s">
        <v>92</v>
      </c>
    </row>
    <row r="655" spans="1:13">
      <c r="A655" s="52" t="s">
        <v>732</v>
      </c>
      <c r="B655" s="53">
        <v>1.6571</v>
      </c>
      <c r="C655" s="54">
        <v>45580.294699999999</v>
      </c>
      <c r="D655" s="55">
        <v>31629.548200000001</v>
      </c>
      <c r="E655" s="55">
        <v>42108.022799999999</v>
      </c>
      <c r="F655" s="66">
        <v>50963.104700000004</v>
      </c>
      <c r="G655" s="55">
        <v>56758.995499999997</v>
      </c>
      <c r="H655" s="55">
        <v>46296.889799999997</v>
      </c>
      <c r="I655" s="56">
        <v>12.32</v>
      </c>
      <c r="J655" s="56">
        <v>6.67</v>
      </c>
      <c r="K655" s="56">
        <v>11.45</v>
      </c>
      <c r="L655" s="56">
        <v>166.1131</v>
      </c>
      <c r="M655" s="57" t="s">
        <v>98</v>
      </c>
    </row>
    <row r="656" spans="1:13">
      <c r="A656" s="52" t="s">
        <v>733</v>
      </c>
      <c r="B656" s="53">
        <v>3.3986000000000001</v>
      </c>
      <c r="C656" s="54">
        <v>42829.779399999999</v>
      </c>
      <c r="D656" s="55">
        <v>31204.947199999999</v>
      </c>
      <c r="E656" s="55">
        <v>37470.435100000002</v>
      </c>
      <c r="F656" s="66">
        <v>47688.838100000001</v>
      </c>
      <c r="G656" s="55">
        <v>53468.288399999998</v>
      </c>
      <c r="H656" s="55">
        <v>42666.248699999996</v>
      </c>
      <c r="I656" s="56">
        <v>17.04</v>
      </c>
      <c r="J656" s="56">
        <v>4.92</v>
      </c>
      <c r="K656" s="56">
        <v>11.86</v>
      </c>
      <c r="L656" s="56">
        <v>170.73099999999999</v>
      </c>
      <c r="M656" s="57" t="s">
        <v>98</v>
      </c>
    </row>
    <row r="657" spans="1:13">
      <c r="A657" s="52" t="s">
        <v>734</v>
      </c>
      <c r="B657" s="53">
        <v>2.6309999999999998</v>
      </c>
      <c r="C657" s="54">
        <v>32050.506399999998</v>
      </c>
      <c r="D657" s="55">
        <v>22026.901900000001</v>
      </c>
      <c r="E657" s="55">
        <v>28446.249500000002</v>
      </c>
      <c r="F657" s="66">
        <v>39665.013599999998</v>
      </c>
      <c r="G657" s="55">
        <v>48710.614699999998</v>
      </c>
      <c r="H657" s="55">
        <v>35416.806700000001</v>
      </c>
      <c r="I657" s="56">
        <v>17.670000000000002</v>
      </c>
      <c r="J657" s="56">
        <v>1.97</v>
      </c>
      <c r="K657" s="56">
        <v>9.9700000000000006</v>
      </c>
      <c r="L657" s="56">
        <v>176.7296</v>
      </c>
      <c r="M657" s="57" t="s">
        <v>92</v>
      </c>
    </row>
    <row r="658" spans="1:13">
      <c r="A658" s="52" t="s">
        <v>735</v>
      </c>
      <c r="B658" s="53">
        <v>0.90780000000000005</v>
      </c>
      <c r="C658" s="54">
        <v>45138.428200000002</v>
      </c>
      <c r="D658" s="55">
        <v>33446.7117</v>
      </c>
      <c r="E658" s="55">
        <v>39440.8799</v>
      </c>
      <c r="F658" s="66">
        <v>52143.873299999999</v>
      </c>
      <c r="G658" s="55">
        <v>64130.187899999997</v>
      </c>
      <c r="H658" s="55">
        <v>47071.646200000003</v>
      </c>
      <c r="I658" s="56">
        <v>19.28</v>
      </c>
      <c r="J658" s="56">
        <v>6</v>
      </c>
      <c r="K658" s="56">
        <v>11.95</v>
      </c>
      <c r="L658" s="56">
        <v>177.95490000000001</v>
      </c>
      <c r="M658" s="57" t="s">
        <v>98</v>
      </c>
    </row>
    <row r="659" spans="1:13">
      <c r="A659" s="52" t="s">
        <v>736</v>
      </c>
      <c r="B659" s="53">
        <v>2.3782000000000001</v>
      </c>
      <c r="C659" s="54">
        <v>32823.998200000002</v>
      </c>
      <c r="D659" s="55">
        <v>22042.437399999999</v>
      </c>
      <c r="E659" s="55">
        <v>25320.793300000001</v>
      </c>
      <c r="F659" s="66">
        <v>39413.745499999997</v>
      </c>
      <c r="G659" s="55">
        <v>48510.603600000002</v>
      </c>
      <c r="H659" s="55">
        <v>34174.975400000003</v>
      </c>
      <c r="I659" s="56">
        <v>13.36</v>
      </c>
      <c r="J659" s="56">
        <v>2.11</v>
      </c>
      <c r="K659" s="56">
        <v>11.49</v>
      </c>
      <c r="L659" s="56">
        <v>176.90469999999999</v>
      </c>
      <c r="M659" s="57" t="s">
        <v>92</v>
      </c>
    </row>
    <row r="660" spans="1:13">
      <c r="A660" s="58" t="s">
        <v>737</v>
      </c>
      <c r="B660" s="59">
        <v>3.6716000000000002</v>
      </c>
      <c r="C660" s="60">
        <v>41252.3393</v>
      </c>
      <c r="D660" s="61">
        <v>21996.9166</v>
      </c>
      <c r="E660" s="61">
        <v>30854.3043</v>
      </c>
      <c r="F660" s="66">
        <v>53795.013200000001</v>
      </c>
      <c r="G660" s="55">
        <v>64105.0844</v>
      </c>
      <c r="H660" s="55">
        <v>43402.231200000002</v>
      </c>
      <c r="I660" s="62">
        <v>12.83</v>
      </c>
      <c r="J660" s="62">
        <v>1.3</v>
      </c>
      <c r="K660" s="62">
        <v>10.48</v>
      </c>
      <c r="L660" s="62">
        <v>178.571</v>
      </c>
      <c r="M660" s="63" t="s">
        <v>96</v>
      </c>
    </row>
    <row r="661" spans="1:13">
      <c r="A661" s="58" t="s">
        <v>738</v>
      </c>
      <c r="B661" s="59">
        <v>0.70099999999999996</v>
      </c>
      <c r="C661" s="60">
        <v>31421.474900000001</v>
      </c>
      <c r="D661" s="61">
        <v>19915.8658</v>
      </c>
      <c r="E661" s="61">
        <v>25097.2395</v>
      </c>
      <c r="F661" s="66">
        <v>36630.378499999999</v>
      </c>
      <c r="G661" s="55">
        <v>47302.194300000003</v>
      </c>
      <c r="H661" s="55">
        <v>33180.587800000001</v>
      </c>
      <c r="I661" s="62">
        <v>14.59</v>
      </c>
      <c r="J661" s="62">
        <v>1.87</v>
      </c>
      <c r="K661" s="62">
        <v>12.33</v>
      </c>
      <c r="L661" s="62">
        <v>176.9385</v>
      </c>
      <c r="M661" s="63" t="s">
        <v>96</v>
      </c>
    </row>
    <row r="662" spans="1:13">
      <c r="A662" s="52" t="s">
        <v>739</v>
      </c>
      <c r="B662" s="53">
        <v>0.51800000000000002</v>
      </c>
      <c r="C662" s="54">
        <v>27885.257600000001</v>
      </c>
      <c r="D662" s="55">
        <v>18840.083299999998</v>
      </c>
      <c r="E662" s="55">
        <v>23424.491900000001</v>
      </c>
      <c r="F662" s="66">
        <v>36630.378499999999</v>
      </c>
      <c r="G662" s="55">
        <v>44459.493399999999</v>
      </c>
      <c r="H662" s="55">
        <v>30436.874400000001</v>
      </c>
      <c r="I662" s="56">
        <v>10.7</v>
      </c>
      <c r="J662" s="56">
        <v>1.54</v>
      </c>
      <c r="K662" s="56">
        <v>11.81</v>
      </c>
      <c r="L662" s="56">
        <v>176.71600000000001</v>
      </c>
      <c r="M662" s="57" t="s">
        <v>96</v>
      </c>
    </row>
    <row r="663" spans="1:13">
      <c r="A663" s="58" t="s">
        <v>740</v>
      </c>
      <c r="B663" s="59">
        <v>7.0507999999999997</v>
      </c>
      <c r="C663" s="60">
        <v>43872.060100000002</v>
      </c>
      <c r="D663" s="61">
        <v>26711.413199999999</v>
      </c>
      <c r="E663" s="61">
        <v>33491.709000000003</v>
      </c>
      <c r="F663" s="66">
        <v>57419.0245</v>
      </c>
      <c r="G663" s="55">
        <v>70437.145799999998</v>
      </c>
      <c r="H663" s="55">
        <v>46325.924599999998</v>
      </c>
      <c r="I663" s="62">
        <v>18.89</v>
      </c>
      <c r="J663" s="62">
        <v>5.32</v>
      </c>
      <c r="K663" s="62">
        <v>12.71</v>
      </c>
      <c r="L663" s="62">
        <v>171.77889999999999</v>
      </c>
      <c r="M663" s="63" t="s">
        <v>98</v>
      </c>
    </row>
    <row r="664" spans="1:13">
      <c r="A664" s="52" t="s">
        <v>741</v>
      </c>
      <c r="B664" s="53">
        <v>2.9306000000000001</v>
      </c>
      <c r="C664" s="54">
        <v>58296.671499999997</v>
      </c>
      <c r="D664" s="55">
        <v>33036.753400000001</v>
      </c>
      <c r="E664" s="55">
        <v>46893.569199999998</v>
      </c>
      <c r="F664" s="66">
        <v>69883.937999999995</v>
      </c>
      <c r="G664" s="55">
        <v>76862.876900000003</v>
      </c>
      <c r="H664" s="55">
        <v>57103.950700000001</v>
      </c>
      <c r="I664" s="56">
        <v>19.53</v>
      </c>
      <c r="J664" s="56">
        <v>5.4</v>
      </c>
      <c r="K664" s="56">
        <v>12.6</v>
      </c>
      <c r="L664" s="56">
        <v>168.977</v>
      </c>
      <c r="M664" s="57" t="s">
        <v>98</v>
      </c>
    </row>
    <row r="665" spans="1:13">
      <c r="A665" s="52" t="s">
        <v>742</v>
      </c>
      <c r="B665" s="53">
        <v>3.4996</v>
      </c>
      <c r="C665" s="54">
        <v>38290.555899999999</v>
      </c>
      <c r="D665" s="55">
        <v>26514.739699999998</v>
      </c>
      <c r="E665" s="55">
        <v>30907.2788</v>
      </c>
      <c r="F665" s="66">
        <v>45620.369100000004</v>
      </c>
      <c r="G665" s="55">
        <v>53076.0792</v>
      </c>
      <c r="H665" s="55">
        <v>39106.998399999997</v>
      </c>
      <c r="I665" s="56">
        <v>18.190000000000001</v>
      </c>
      <c r="J665" s="56">
        <v>5.36</v>
      </c>
      <c r="K665" s="56">
        <v>12.82</v>
      </c>
      <c r="L665" s="56">
        <v>173.8142</v>
      </c>
      <c r="M665" s="57" t="s">
        <v>98</v>
      </c>
    </row>
    <row r="666" spans="1:13">
      <c r="A666" s="58" t="s">
        <v>743</v>
      </c>
      <c r="B666" s="59">
        <v>1.8288</v>
      </c>
      <c r="C666" s="60">
        <v>37752.350400000003</v>
      </c>
      <c r="D666" s="61">
        <v>28338.9476</v>
      </c>
      <c r="E666" s="61">
        <v>32449.519400000001</v>
      </c>
      <c r="F666" s="66">
        <v>46413.120699999999</v>
      </c>
      <c r="G666" s="55">
        <v>52548.034500000002</v>
      </c>
      <c r="H666" s="55">
        <v>39486.765800000001</v>
      </c>
      <c r="I666" s="62">
        <v>17.62</v>
      </c>
      <c r="J666" s="62">
        <v>8.6300000000000008</v>
      </c>
      <c r="K666" s="62">
        <v>15.64</v>
      </c>
      <c r="L666" s="62">
        <v>171.09970000000001</v>
      </c>
      <c r="M666" s="63" t="s">
        <v>98</v>
      </c>
    </row>
    <row r="667" spans="1:13">
      <c r="A667" s="52" t="s">
        <v>744</v>
      </c>
      <c r="B667" s="53">
        <v>0.63639999999999997</v>
      </c>
      <c r="C667" s="54">
        <v>38121.170299999998</v>
      </c>
      <c r="D667" s="55">
        <v>29515.1522</v>
      </c>
      <c r="E667" s="55">
        <v>33015.857000000004</v>
      </c>
      <c r="F667" s="66">
        <v>46403.653899999998</v>
      </c>
      <c r="G667" s="55">
        <v>53526.841</v>
      </c>
      <c r="H667" s="55">
        <v>40094.772900000004</v>
      </c>
      <c r="I667" s="56">
        <v>16.89</v>
      </c>
      <c r="J667" s="56">
        <v>7.78</v>
      </c>
      <c r="K667" s="56">
        <v>16.04</v>
      </c>
      <c r="L667" s="56">
        <v>173.02600000000001</v>
      </c>
      <c r="M667" s="57" t="s">
        <v>98</v>
      </c>
    </row>
    <row r="668" spans="1:13">
      <c r="A668" s="58" t="s">
        <v>745</v>
      </c>
      <c r="B668" s="59">
        <v>20.9635</v>
      </c>
      <c r="C668" s="60">
        <v>43655.9064</v>
      </c>
      <c r="D668" s="61">
        <v>29169.7071</v>
      </c>
      <c r="E668" s="61">
        <v>37079.306900000003</v>
      </c>
      <c r="F668" s="66">
        <v>51576.5069</v>
      </c>
      <c r="G668" s="55">
        <v>60183.378299999997</v>
      </c>
      <c r="H668" s="55">
        <v>44693.897100000002</v>
      </c>
      <c r="I668" s="62">
        <v>15.62</v>
      </c>
      <c r="J668" s="62">
        <v>5.1100000000000003</v>
      </c>
      <c r="K668" s="62">
        <v>13.11</v>
      </c>
      <c r="L668" s="62">
        <v>175.0051</v>
      </c>
      <c r="M668" s="63" t="s">
        <v>98</v>
      </c>
    </row>
    <row r="669" spans="1:13">
      <c r="A669" s="52" t="s">
        <v>746</v>
      </c>
      <c r="B669" s="53">
        <v>19.599</v>
      </c>
      <c r="C669" s="54">
        <v>44045.261100000003</v>
      </c>
      <c r="D669" s="55">
        <v>29034.449100000002</v>
      </c>
      <c r="E669" s="55">
        <v>37182.430699999997</v>
      </c>
      <c r="F669" s="66">
        <v>51873.839500000002</v>
      </c>
      <c r="G669" s="55">
        <v>60476.147599999997</v>
      </c>
      <c r="H669" s="55">
        <v>44907.829100000003</v>
      </c>
      <c r="I669" s="56">
        <v>15.57</v>
      </c>
      <c r="J669" s="56">
        <v>5.0199999999999996</v>
      </c>
      <c r="K669" s="56">
        <v>13</v>
      </c>
      <c r="L669" s="56">
        <v>175.21680000000001</v>
      </c>
      <c r="M669" s="57" t="s">
        <v>98</v>
      </c>
    </row>
    <row r="670" spans="1:13">
      <c r="A670" s="52" t="s">
        <v>747</v>
      </c>
      <c r="B670" s="53">
        <v>0.45019999999999999</v>
      </c>
      <c r="C670" s="54">
        <v>39799.452299999997</v>
      </c>
      <c r="D670" s="55">
        <v>29002.066200000001</v>
      </c>
      <c r="E670" s="55">
        <v>34354.357499999998</v>
      </c>
      <c r="F670" s="66">
        <v>45633.0308</v>
      </c>
      <c r="G670" s="55">
        <v>49831.843399999998</v>
      </c>
      <c r="H670" s="55">
        <v>40108.912100000001</v>
      </c>
      <c r="I670" s="56">
        <v>16.04</v>
      </c>
      <c r="J670" s="56">
        <v>7.58</v>
      </c>
      <c r="K670" s="56">
        <v>13.8</v>
      </c>
      <c r="L670" s="56">
        <v>176.29640000000001</v>
      </c>
      <c r="M670" s="57" t="s">
        <v>98</v>
      </c>
    </row>
    <row r="671" spans="1:13">
      <c r="A671" s="52" t="s">
        <v>748</v>
      </c>
      <c r="B671" s="53">
        <v>0.69159999999999999</v>
      </c>
      <c r="C671" s="54">
        <v>39521.1198</v>
      </c>
      <c r="D671" s="55">
        <v>31812.237400000002</v>
      </c>
      <c r="E671" s="55">
        <v>36472.846599999997</v>
      </c>
      <c r="F671" s="66">
        <v>42024.535300000003</v>
      </c>
      <c r="G671" s="55">
        <v>46851.668700000002</v>
      </c>
      <c r="H671" s="55">
        <v>39967.864000000001</v>
      </c>
      <c r="I671" s="56">
        <v>14.05</v>
      </c>
      <c r="J671" s="56">
        <v>3.41</v>
      </c>
      <c r="K671" s="56">
        <v>16.39</v>
      </c>
      <c r="L671" s="56">
        <v>168.90299999999999</v>
      </c>
      <c r="M671" s="57" t="s">
        <v>98</v>
      </c>
    </row>
    <row r="672" spans="1:13">
      <c r="A672" s="58" t="s">
        <v>749</v>
      </c>
      <c r="B672" s="59">
        <v>5.4706000000000001</v>
      </c>
      <c r="C672" s="60">
        <v>45605.349099999999</v>
      </c>
      <c r="D672" s="61">
        <v>27946.713899999999</v>
      </c>
      <c r="E672" s="61">
        <v>35638.144500000002</v>
      </c>
      <c r="F672" s="66">
        <v>69236.829899999997</v>
      </c>
      <c r="G672" s="55">
        <v>77007.113400000002</v>
      </c>
      <c r="H672" s="55">
        <v>50530.652000000002</v>
      </c>
      <c r="I672" s="62">
        <v>17.760000000000002</v>
      </c>
      <c r="J672" s="62">
        <v>5.44</v>
      </c>
      <c r="K672" s="62">
        <v>12.84</v>
      </c>
      <c r="L672" s="62">
        <v>168.49440000000001</v>
      </c>
      <c r="M672" s="63" t="s">
        <v>98</v>
      </c>
    </row>
    <row r="673" spans="1:13">
      <c r="A673" s="52" t="s">
        <v>750</v>
      </c>
      <c r="B673" s="53">
        <v>2.9453999999999998</v>
      </c>
      <c r="C673" s="54">
        <v>67654.818199999994</v>
      </c>
      <c r="D673" s="55">
        <v>34546.034099999997</v>
      </c>
      <c r="E673" s="55">
        <v>47204.887900000002</v>
      </c>
      <c r="F673" s="66">
        <v>75581.732499999998</v>
      </c>
      <c r="G673" s="55">
        <v>79534.627200000003</v>
      </c>
      <c r="H673" s="55">
        <v>61504.803</v>
      </c>
      <c r="I673" s="56">
        <v>22.17</v>
      </c>
      <c r="J673" s="56">
        <v>6.75</v>
      </c>
      <c r="K673" s="56">
        <v>13.71</v>
      </c>
      <c r="L673" s="56">
        <v>165.28210000000001</v>
      </c>
      <c r="M673" s="57" t="s">
        <v>98</v>
      </c>
    </row>
    <row r="674" spans="1:13">
      <c r="A674" s="58" t="s">
        <v>751</v>
      </c>
      <c r="B674" s="59">
        <v>3.3313999999999999</v>
      </c>
      <c r="C674" s="60">
        <v>38950.061399999999</v>
      </c>
      <c r="D674" s="61">
        <v>23684.81</v>
      </c>
      <c r="E674" s="61">
        <v>32534.941699999999</v>
      </c>
      <c r="F674" s="66">
        <v>49438.416100000002</v>
      </c>
      <c r="G674" s="55">
        <v>58370.169800000003</v>
      </c>
      <c r="H674" s="55">
        <v>41556.197800000002</v>
      </c>
      <c r="I674" s="62">
        <v>16.86</v>
      </c>
      <c r="J674" s="62">
        <v>3.96</v>
      </c>
      <c r="K674" s="62">
        <v>11.97</v>
      </c>
      <c r="L674" s="62">
        <v>181.1088</v>
      </c>
      <c r="M674" s="63" t="s">
        <v>98</v>
      </c>
    </row>
    <row r="675" spans="1:13">
      <c r="A675" s="58" t="s">
        <v>1240</v>
      </c>
      <c r="B675" s="59">
        <v>0.38290000000000002</v>
      </c>
      <c r="C675" s="60">
        <v>52061.2379</v>
      </c>
      <c r="D675" s="61">
        <v>37748.910400000001</v>
      </c>
      <c r="E675" s="61">
        <v>41337.115400000002</v>
      </c>
      <c r="F675" s="66">
        <v>60777.300900000002</v>
      </c>
      <c r="G675" s="55">
        <v>74588.181100000002</v>
      </c>
      <c r="H675" s="55">
        <v>53187.0507</v>
      </c>
      <c r="I675" s="62">
        <v>18.440000000000001</v>
      </c>
      <c r="J675" s="62">
        <v>5.75</v>
      </c>
      <c r="K675" s="62">
        <v>10.210000000000001</v>
      </c>
      <c r="L675" s="62">
        <v>176.922</v>
      </c>
      <c r="M675" s="63" t="s">
        <v>92</v>
      </c>
    </row>
    <row r="676" spans="1:13">
      <c r="A676" s="58" t="s">
        <v>752</v>
      </c>
      <c r="B676" s="59">
        <v>0.377</v>
      </c>
      <c r="C676" s="60">
        <v>43710.250899999999</v>
      </c>
      <c r="D676" s="61">
        <v>31745.784199999998</v>
      </c>
      <c r="E676" s="61">
        <v>38575.435100000002</v>
      </c>
      <c r="F676" s="66">
        <v>49092.987099999998</v>
      </c>
      <c r="G676" s="55">
        <v>53071.877999999997</v>
      </c>
      <c r="H676" s="55">
        <v>43753.546799999996</v>
      </c>
      <c r="I676" s="62">
        <v>22.68</v>
      </c>
      <c r="J676" s="62">
        <v>9.07</v>
      </c>
      <c r="K676" s="62">
        <v>17.920000000000002</v>
      </c>
      <c r="L676" s="62">
        <v>166.8587</v>
      </c>
      <c r="M676" s="63" t="s">
        <v>98</v>
      </c>
    </row>
    <row r="677" spans="1:13">
      <c r="A677" s="58" t="s">
        <v>753</v>
      </c>
      <c r="B677" s="59">
        <v>62.978700000000003</v>
      </c>
      <c r="C677" s="60">
        <v>40430.556199999999</v>
      </c>
      <c r="D677" s="61">
        <v>27829.1852</v>
      </c>
      <c r="E677" s="61">
        <v>33494.123</v>
      </c>
      <c r="F677" s="66">
        <v>48642.940199999997</v>
      </c>
      <c r="G677" s="55">
        <v>58004.3799</v>
      </c>
      <c r="H677" s="55">
        <v>42105.936500000003</v>
      </c>
      <c r="I677" s="62">
        <v>15.48</v>
      </c>
      <c r="J677" s="62">
        <v>5.13</v>
      </c>
      <c r="K677" s="62">
        <v>12.58</v>
      </c>
      <c r="L677" s="62">
        <v>173.37610000000001</v>
      </c>
      <c r="M677" s="63" t="s">
        <v>98</v>
      </c>
    </row>
    <row r="678" spans="1:13">
      <c r="A678" s="52" t="s">
        <v>754</v>
      </c>
      <c r="B678" s="53">
        <v>6.7069000000000001</v>
      </c>
      <c r="C678" s="54">
        <v>45629.792600000001</v>
      </c>
      <c r="D678" s="55">
        <v>31332.608499999998</v>
      </c>
      <c r="E678" s="55">
        <v>38788.1299</v>
      </c>
      <c r="F678" s="66">
        <v>54063.342199999999</v>
      </c>
      <c r="G678" s="55">
        <v>66560.124200000006</v>
      </c>
      <c r="H678" s="55">
        <v>47484.605900000002</v>
      </c>
      <c r="I678" s="56">
        <v>15.33</v>
      </c>
      <c r="J678" s="56">
        <v>4.8600000000000003</v>
      </c>
      <c r="K678" s="56">
        <v>12.77</v>
      </c>
      <c r="L678" s="56">
        <v>170.86840000000001</v>
      </c>
      <c r="M678" s="57" t="s">
        <v>98</v>
      </c>
    </row>
    <row r="679" spans="1:13">
      <c r="A679" s="52" t="s">
        <v>755</v>
      </c>
      <c r="B679" s="53">
        <v>18.881900000000002</v>
      </c>
      <c r="C679" s="54">
        <v>38791.3652</v>
      </c>
      <c r="D679" s="55">
        <v>27655.8184</v>
      </c>
      <c r="E679" s="55">
        <v>32742.467700000001</v>
      </c>
      <c r="F679" s="66">
        <v>46910.860800000002</v>
      </c>
      <c r="G679" s="55">
        <v>56761.364000000001</v>
      </c>
      <c r="H679" s="55">
        <v>40962.636500000001</v>
      </c>
      <c r="I679" s="56">
        <v>16.100000000000001</v>
      </c>
      <c r="J679" s="56">
        <v>4.03</v>
      </c>
      <c r="K679" s="56">
        <v>12.79</v>
      </c>
      <c r="L679" s="56">
        <v>175.21299999999999</v>
      </c>
      <c r="M679" s="57" t="s">
        <v>98</v>
      </c>
    </row>
    <row r="680" spans="1:13">
      <c r="A680" s="52" t="s">
        <v>756</v>
      </c>
      <c r="B680" s="53">
        <v>25.4924</v>
      </c>
      <c r="C680" s="54">
        <v>42130.559999999998</v>
      </c>
      <c r="D680" s="55">
        <v>28355.510300000002</v>
      </c>
      <c r="E680" s="55">
        <v>34716.734100000001</v>
      </c>
      <c r="F680" s="66">
        <v>49806.1414</v>
      </c>
      <c r="G680" s="55">
        <v>58653.362099999998</v>
      </c>
      <c r="H680" s="55">
        <v>43122.857900000003</v>
      </c>
      <c r="I680" s="56">
        <v>15.42</v>
      </c>
      <c r="J680" s="56">
        <v>6.12</v>
      </c>
      <c r="K680" s="56">
        <v>12.12</v>
      </c>
      <c r="L680" s="56">
        <v>173.15940000000001</v>
      </c>
      <c r="M680" s="57" t="s">
        <v>98</v>
      </c>
    </row>
    <row r="681" spans="1:13">
      <c r="A681" s="52" t="s">
        <v>757</v>
      </c>
      <c r="B681" s="53">
        <v>11.3367</v>
      </c>
      <c r="C681" s="54">
        <v>36643.218099999998</v>
      </c>
      <c r="D681" s="55">
        <v>26483.986000000001</v>
      </c>
      <c r="E681" s="55">
        <v>31095.428400000001</v>
      </c>
      <c r="F681" s="66">
        <v>43692.033600000002</v>
      </c>
      <c r="G681" s="55">
        <v>53213.627999999997</v>
      </c>
      <c r="H681" s="55">
        <v>38540.362800000003</v>
      </c>
      <c r="I681" s="56">
        <v>14.55</v>
      </c>
      <c r="J681" s="56">
        <v>4.87</v>
      </c>
      <c r="K681" s="56">
        <v>13.11</v>
      </c>
      <c r="L681" s="56">
        <v>172.4674</v>
      </c>
      <c r="M681" s="57" t="s">
        <v>98</v>
      </c>
    </row>
    <row r="682" spans="1:13">
      <c r="A682" s="58" t="s">
        <v>758</v>
      </c>
      <c r="B682" s="59">
        <v>51.013199999999998</v>
      </c>
      <c r="C682" s="60">
        <v>42988.324999999997</v>
      </c>
      <c r="D682" s="61">
        <v>30118.909599999999</v>
      </c>
      <c r="E682" s="61">
        <v>36225.39</v>
      </c>
      <c r="F682" s="66">
        <v>51697.516799999998</v>
      </c>
      <c r="G682" s="55">
        <v>64539.458100000003</v>
      </c>
      <c r="H682" s="55">
        <v>45454.578399999999</v>
      </c>
      <c r="I682" s="62">
        <v>17.04</v>
      </c>
      <c r="J682" s="62">
        <v>5.92</v>
      </c>
      <c r="K682" s="62">
        <v>13.05</v>
      </c>
      <c r="L682" s="62">
        <v>171.49680000000001</v>
      </c>
      <c r="M682" s="63" t="s">
        <v>98</v>
      </c>
    </row>
    <row r="683" spans="1:13">
      <c r="A683" s="52" t="s">
        <v>759</v>
      </c>
      <c r="B683" s="53">
        <v>6.0849000000000002</v>
      </c>
      <c r="C683" s="54">
        <v>43201.165800000002</v>
      </c>
      <c r="D683" s="55">
        <v>31315.975699999999</v>
      </c>
      <c r="E683" s="55">
        <v>36687.3891</v>
      </c>
      <c r="F683" s="66">
        <v>49550.1535</v>
      </c>
      <c r="G683" s="55">
        <v>57694.007599999997</v>
      </c>
      <c r="H683" s="55">
        <v>44528.994400000003</v>
      </c>
      <c r="I683" s="56">
        <v>17.649999999999999</v>
      </c>
      <c r="J683" s="56">
        <v>5.83</v>
      </c>
      <c r="K683" s="56">
        <v>12.91</v>
      </c>
      <c r="L683" s="56">
        <v>173.71770000000001</v>
      </c>
      <c r="M683" s="57" t="s">
        <v>98</v>
      </c>
    </row>
    <row r="684" spans="1:13">
      <c r="A684" s="52" t="s">
        <v>760</v>
      </c>
      <c r="B684" s="53">
        <v>3.0739000000000001</v>
      </c>
      <c r="C684" s="54">
        <v>41532.202299999997</v>
      </c>
      <c r="D684" s="55">
        <v>31079.163100000002</v>
      </c>
      <c r="E684" s="55">
        <v>35645.773999999998</v>
      </c>
      <c r="F684" s="66">
        <v>49128.963600000003</v>
      </c>
      <c r="G684" s="55">
        <v>57591.520299999996</v>
      </c>
      <c r="H684" s="55">
        <v>43219.700799999999</v>
      </c>
      <c r="I684" s="56">
        <v>15.33</v>
      </c>
      <c r="J684" s="56">
        <v>5.49</v>
      </c>
      <c r="K684" s="56">
        <v>13.46</v>
      </c>
      <c r="L684" s="56">
        <v>171.33529999999999</v>
      </c>
      <c r="M684" s="57" t="s">
        <v>98</v>
      </c>
    </row>
    <row r="685" spans="1:13">
      <c r="A685" s="52" t="s">
        <v>761</v>
      </c>
      <c r="B685" s="53">
        <v>2.1334</v>
      </c>
      <c r="C685" s="54">
        <v>39946.264499999997</v>
      </c>
      <c r="D685" s="55">
        <v>28778.676299999999</v>
      </c>
      <c r="E685" s="55">
        <v>33977.427000000003</v>
      </c>
      <c r="F685" s="66">
        <v>46152.2667</v>
      </c>
      <c r="G685" s="55">
        <v>52273.017</v>
      </c>
      <c r="H685" s="55">
        <v>40647.5916</v>
      </c>
      <c r="I685" s="56">
        <v>17.41</v>
      </c>
      <c r="J685" s="56">
        <v>5.46</v>
      </c>
      <c r="K685" s="56">
        <v>14.65</v>
      </c>
      <c r="L685" s="56">
        <v>170.11779999999999</v>
      </c>
      <c r="M685" s="57" t="s">
        <v>98</v>
      </c>
    </row>
    <row r="686" spans="1:13">
      <c r="A686" s="52" t="s">
        <v>762</v>
      </c>
      <c r="B686" s="53">
        <v>0.41549999999999998</v>
      </c>
      <c r="C686" s="54">
        <v>38801.3868</v>
      </c>
      <c r="D686" s="55">
        <v>25324.583299999998</v>
      </c>
      <c r="E686" s="55">
        <v>30085.3613</v>
      </c>
      <c r="F686" s="66">
        <v>45199.099300000002</v>
      </c>
      <c r="G686" s="55">
        <v>51200.175799999997</v>
      </c>
      <c r="H686" s="55">
        <v>39354.7641</v>
      </c>
      <c r="I686" s="56">
        <v>15.91</v>
      </c>
      <c r="J686" s="56">
        <v>3.7</v>
      </c>
      <c r="K686" s="56">
        <v>13.68</v>
      </c>
      <c r="L686" s="56">
        <v>172.1857</v>
      </c>
      <c r="M686" s="57" t="s">
        <v>92</v>
      </c>
    </row>
    <row r="687" spans="1:13">
      <c r="A687" s="52" t="s">
        <v>763</v>
      </c>
      <c r="B687" s="53">
        <v>1.3428</v>
      </c>
      <c r="C687" s="54">
        <v>38059.0239</v>
      </c>
      <c r="D687" s="55">
        <v>30207.9745</v>
      </c>
      <c r="E687" s="55">
        <v>33709.384100000003</v>
      </c>
      <c r="F687" s="66">
        <v>45419.475400000003</v>
      </c>
      <c r="G687" s="55">
        <v>57236.0749</v>
      </c>
      <c r="H687" s="55">
        <v>41023.831200000001</v>
      </c>
      <c r="I687" s="56">
        <v>20.399999999999999</v>
      </c>
      <c r="J687" s="56">
        <v>3.96</v>
      </c>
      <c r="K687" s="56">
        <v>12.03</v>
      </c>
      <c r="L687" s="56">
        <v>175.49029999999999</v>
      </c>
      <c r="M687" s="57" t="s">
        <v>98</v>
      </c>
    </row>
    <row r="688" spans="1:13">
      <c r="A688" s="52" t="s">
        <v>764</v>
      </c>
      <c r="B688" s="53">
        <v>26.585100000000001</v>
      </c>
      <c r="C688" s="54">
        <v>44098.722900000001</v>
      </c>
      <c r="D688" s="55">
        <v>31509.851900000001</v>
      </c>
      <c r="E688" s="55">
        <v>37194.845999999998</v>
      </c>
      <c r="F688" s="66">
        <v>53495.601999999999</v>
      </c>
      <c r="G688" s="55">
        <v>70466.358699999997</v>
      </c>
      <c r="H688" s="55">
        <v>47169.717799999999</v>
      </c>
      <c r="I688" s="56">
        <v>17.739999999999998</v>
      </c>
      <c r="J688" s="56">
        <v>5.93</v>
      </c>
      <c r="K688" s="56">
        <v>13</v>
      </c>
      <c r="L688" s="56">
        <v>171.69820000000001</v>
      </c>
      <c r="M688" s="57" t="s">
        <v>98</v>
      </c>
    </row>
    <row r="689" spans="1:13">
      <c r="A689" s="52" t="s">
        <v>765</v>
      </c>
      <c r="B689" s="53">
        <v>8.6981999999999999</v>
      </c>
      <c r="C689" s="54">
        <v>44223.540999999997</v>
      </c>
      <c r="D689" s="55">
        <v>30366.4182</v>
      </c>
      <c r="E689" s="55">
        <v>36887.265099999997</v>
      </c>
      <c r="F689" s="66">
        <v>52954.632899999997</v>
      </c>
      <c r="G689" s="55">
        <v>67991.2399</v>
      </c>
      <c r="H689" s="55">
        <v>46574.716</v>
      </c>
      <c r="I689" s="56">
        <v>15.57</v>
      </c>
      <c r="J689" s="56">
        <v>7.52</v>
      </c>
      <c r="K689" s="56">
        <v>13.31</v>
      </c>
      <c r="L689" s="56">
        <v>169.12530000000001</v>
      </c>
      <c r="M689" s="57" t="s">
        <v>98</v>
      </c>
    </row>
    <row r="690" spans="1:13">
      <c r="A690" s="58" t="s">
        <v>766</v>
      </c>
      <c r="B690" s="59">
        <v>2.5243000000000002</v>
      </c>
      <c r="C690" s="60">
        <v>37379.6659</v>
      </c>
      <c r="D690" s="61">
        <v>27086.454699999998</v>
      </c>
      <c r="E690" s="61">
        <v>31982.0065</v>
      </c>
      <c r="F690" s="66">
        <v>45437.4087</v>
      </c>
      <c r="G690" s="55">
        <v>53092.098599999998</v>
      </c>
      <c r="H690" s="55">
        <v>39025.087299999999</v>
      </c>
      <c r="I690" s="62">
        <v>15.13</v>
      </c>
      <c r="J690" s="62">
        <v>5.88</v>
      </c>
      <c r="K690" s="62">
        <v>13.25</v>
      </c>
      <c r="L690" s="62">
        <v>171.99270000000001</v>
      </c>
      <c r="M690" s="63" t="s">
        <v>98</v>
      </c>
    </row>
    <row r="691" spans="1:13">
      <c r="A691" s="52" t="s">
        <v>767</v>
      </c>
      <c r="B691" s="53">
        <v>2.1320000000000001</v>
      </c>
      <c r="C691" s="54">
        <v>37379.6659</v>
      </c>
      <c r="D691" s="55">
        <v>27086.454699999998</v>
      </c>
      <c r="E691" s="55">
        <v>31982.0065</v>
      </c>
      <c r="F691" s="66">
        <v>45437.4087</v>
      </c>
      <c r="G691" s="55">
        <v>53057.746200000001</v>
      </c>
      <c r="H691" s="55">
        <v>39131.837</v>
      </c>
      <c r="I691" s="56">
        <v>14.86</v>
      </c>
      <c r="J691" s="56">
        <v>5.99</v>
      </c>
      <c r="K691" s="56">
        <v>13.01</v>
      </c>
      <c r="L691" s="56">
        <v>172.61750000000001</v>
      </c>
      <c r="M691" s="57" t="s">
        <v>98</v>
      </c>
    </row>
    <row r="692" spans="1:13">
      <c r="A692" s="52" t="s">
        <v>768</v>
      </c>
      <c r="B692" s="53">
        <v>0.25719999999999998</v>
      </c>
      <c r="C692" s="54">
        <v>33330.791599999997</v>
      </c>
      <c r="D692" s="55">
        <v>26497.340499999998</v>
      </c>
      <c r="E692" s="55">
        <v>29592.407999999999</v>
      </c>
      <c r="F692" s="66">
        <v>39844.502999999997</v>
      </c>
      <c r="G692" s="55">
        <v>44043.590900000003</v>
      </c>
      <c r="H692" s="55">
        <v>35001.695699999997</v>
      </c>
      <c r="I692" s="56">
        <v>16.170000000000002</v>
      </c>
      <c r="J692" s="56">
        <v>6.28</v>
      </c>
      <c r="K692" s="56">
        <v>14.48</v>
      </c>
      <c r="L692" s="56">
        <v>168.53980000000001</v>
      </c>
      <c r="M692" s="57" t="s">
        <v>98</v>
      </c>
    </row>
    <row r="693" spans="1:13">
      <c r="A693" s="58" t="s">
        <v>769</v>
      </c>
      <c r="B693" s="59">
        <v>24.884699999999999</v>
      </c>
      <c r="C693" s="60">
        <v>37110.906300000002</v>
      </c>
      <c r="D693" s="61">
        <v>21607.303199999998</v>
      </c>
      <c r="E693" s="61">
        <v>25314.6041</v>
      </c>
      <c r="F693" s="66">
        <v>49306.986400000002</v>
      </c>
      <c r="G693" s="55">
        <v>66128.855599999995</v>
      </c>
      <c r="H693" s="55">
        <v>40005.668599999997</v>
      </c>
      <c r="I693" s="62">
        <v>17.86</v>
      </c>
      <c r="J693" s="62">
        <v>2.64</v>
      </c>
      <c r="K693" s="62">
        <v>11.57</v>
      </c>
      <c r="L693" s="62">
        <v>173.59100000000001</v>
      </c>
      <c r="M693" s="63" t="s">
        <v>98</v>
      </c>
    </row>
    <row r="694" spans="1:13">
      <c r="A694" s="52" t="s">
        <v>770</v>
      </c>
      <c r="B694" s="53">
        <v>16.213899999999999</v>
      </c>
      <c r="C694" s="54">
        <v>34594.784099999997</v>
      </c>
      <c r="D694" s="55">
        <v>20252.141800000001</v>
      </c>
      <c r="E694" s="55">
        <v>23359.4002</v>
      </c>
      <c r="F694" s="66">
        <v>50317.013500000001</v>
      </c>
      <c r="G694" s="55">
        <v>69195.615399999995</v>
      </c>
      <c r="H694" s="55">
        <v>39588.468800000002</v>
      </c>
      <c r="I694" s="56">
        <v>18.27</v>
      </c>
      <c r="J694" s="56">
        <v>1.84</v>
      </c>
      <c r="K694" s="56">
        <v>11.58</v>
      </c>
      <c r="L694" s="56">
        <v>172.56700000000001</v>
      </c>
      <c r="M694" s="57" t="s">
        <v>92</v>
      </c>
    </row>
    <row r="695" spans="1:13">
      <c r="A695" s="52" t="s">
        <v>771</v>
      </c>
      <c r="B695" s="53">
        <v>5.6265999999999998</v>
      </c>
      <c r="C695" s="54">
        <v>39818.836799999997</v>
      </c>
      <c r="D695" s="55">
        <v>24706.164400000001</v>
      </c>
      <c r="E695" s="55">
        <v>34434.484400000001</v>
      </c>
      <c r="F695" s="66">
        <v>49147.390500000001</v>
      </c>
      <c r="G695" s="55">
        <v>59375.295700000002</v>
      </c>
      <c r="H695" s="55">
        <v>42023.225899999998</v>
      </c>
      <c r="I695" s="56">
        <v>20.059999999999999</v>
      </c>
      <c r="J695" s="56">
        <v>3.82</v>
      </c>
      <c r="K695" s="56">
        <v>11.11</v>
      </c>
      <c r="L695" s="56">
        <v>176.43620000000001</v>
      </c>
      <c r="M695" s="57" t="s">
        <v>98</v>
      </c>
    </row>
    <row r="696" spans="1:13">
      <c r="A696" s="52" t="s">
        <v>772</v>
      </c>
      <c r="B696" s="53">
        <v>1.516</v>
      </c>
      <c r="C696" s="54">
        <v>44441.651599999997</v>
      </c>
      <c r="D696" s="55">
        <v>35014.477800000001</v>
      </c>
      <c r="E696" s="55">
        <v>38836.484499999999</v>
      </c>
      <c r="F696" s="66">
        <v>51364.840799999998</v>
      </c>
      <c r="G696" s="55">
        <v>57555.989800000003</v>
      </c>
      <c r="H696" s="55">
        <v>45502.947999999997</v>
      </c>
      <c r="I696" s="56">
        <v>14.06</v>
      </c>
      <c r="J696" s="56">
        <v>7.15</v>
      </c>
      <c r="K696" s="56">
        <v>13.66</v>
      </c>
      <c r="L696" s="56">
        <v>171.12039999999999</v>
      </c>
      <c r="M696" s="57" t="s">
        <v>98</v>
      </c>
    </row>
    <row r="697" spans="1:13">
      <c r="A697" s="58" t="s">
        <v>773</v>
      </c>
      <c r="B697" s="59">
        <v>1.0961000000000001</v>
      </c>
      <c r="C697" s="60">
        <v>58046.227800000001</v>
      </c>
      <c r="D697" s="61">
        <v>39025.584999999999</v>
      </c>
      <c r="E697" s="61">
        <v>45372.769500000002</v>
      </c>
      <c r="F697" s="66">
        <v>78065.234899999996</v>
      </c>
      <c r="G697" s="55">
        <v>100765.1311</v>
      </c>
      <c r="H697" s="55">
        <v>63809.629500000003</v>
      </c>
      <c r="I697" s="62">
        <v>10.76</v>
      </c>
      <c r="J697" s="62">
        <v>6.87</v>
      </c>
      <c r="K697" s="62">
        <v>13.82</v>
      </c>
      <c r="L697" s="62">
        <v>172.0547</v>
      </c>
      <c r="M697" s="63" t="s">
        <v>98</v>
      </c>
    </row>
    <row r="698" spans="1:13">
      <c r="A698" s="58" t="s">
        <v>774</v>
      </c>
      <c r="B698" s="59">
        <v>36.903799999999997</v>
      </c>
      <c r="C698" s="60">
        <v>44289.478000000003</v>
      </c>
      <c r="D698" s="61">
        <v>30080.3521</v>
      </c>
      <c r="E698" s="61">
        <v>36926.379000000001</v>
      </c>
      <c r="F698" s="66">
        <v>53248.788500000002</v>
      </c>
      <c r="G698" s="55">
        <v>62110.883699999998</v>
      </c>
      <c r="H698" s="55">
        <v>45715.414299999997</v>
      </c>
      <c r="I698" s="62">
        <v>16.989999999999998</v>
      </c>
      <c r="J698" s="62">
        <v>6.29</v>
      </c>
      <c r="K698" s="62">
        <v>12.28</v>
      </c>
      <c r="L698" s="62">
        <v>174.28110000000001</v>
      </c>
      <c r="M698" s="63" t="s">
        <v>98</v>
      </c>
    </row>
    <row r="699" spans="1:13">
      <c r="A699" s="52" t="s">
        <v>775</v>
      </c>
      <c r="B699" s="53">
        <v>4.0852000000000004</v>
      </c>
      <c r="C699" s="54">
        <v>42309.191500000001</v>
      </c>
      <c r="D699" s="55">
        <v>34497.530400000003</v>
      </c>
      <c r="E699" s="55">
        <v>37714.0144</v>
      </c>
      <c r="F699" s="66">
        <v>49725.396200000003</v>
      </c>
      <c r="G699" s="55">
        <v>56748.001400000001</v>
      </c>
      <c r="H699" s="55">
        <v>44160.031900000002</v>
      </c>
      <c r="I699" s="56">
        <v>17.04</v>
      </c>
      <c r="J699" s="56">
        <v>6.93</v>
      </c>
      <c r="K699" s="56">
        <v>13.49</v>
      </c>
      <c r="L699" s="56">
        <v>170.77070000000001</v>
      </c>
      <c r="M699" s="57" t="s">
        <v>98</v>
      </c>
    </row>
    <row r="700" spans="1:13">
      <c r="A700" s="52" t="s">
        <v>776</v>
      </c>
      <c r="B700" s="53">
        <v>2.2185000000000001</v>
      </c>
      <c r="C700" s="54">
        <v>42500.602099999996</v>
      </c>
      <c r="D700" s="55">
        <v>30080.3521</v>
      </c>
      <c r="E700" s="55">
        <v>35011.087</v>
      </c>
      <c r="F700" s="66">
        <v>52503.053999999996</v>
      </c>
      <c r="G700" s="55">
        <v>63012.143400000001</v>
      </c>
      <c r="H700" s="55">
        <v>45814.359900000003</v>
      </c>
      <c r="I700" s="56">
        <v>17.59</v>
      </c>
      <c r="J700" s="56">
        <v>4.3600000000000003</v>
      </c>
      <c r="K700" s="56">
        <v>12.83</v>
      </c>
      <c r="L700" s="56">
        <v>173.77420000000001</v>
      </c>
      <c r="M700" s="57" t="s">
        <v>98</v>
      </c>
    </row>
    <row r="701" spans="1:13">
      <c r="A701" s="52" t="s">
        <v>777</v>
      </c>
      <c r="B701" s="53">
        <v>5.0377999999999998</v>
      </c>
      <c r="C701" s="54">
        <v>37481.833700000003</v>
      </c>
      <c r="D701" s="55">
        <v>26752.5442</v>
      </c>
      <c r="E701" s="55">
        <v>31141.391199999998</v>
      </c>
      <c r="F701" s="66">
        <v>42728.747100000001</v>
      </c>
      <c r="G701" s="55">
        <v>49740.314100000003</v>
      </c>
      <c r="H701" s="55">
        <v>37718.395799999998</v>
      </c>
      <c r="I701" s="56">
        <v>21.37</v>
      </c>
      <c r="J701" s="56">
        <v>4.05</v>
      </c>
      <c r="K701" s="56">
        <v>12.58</v>
      </c>
      <c r="L701" s="56">
        <v>180.9323</v>
      </c>
      <c r="M701" s="57" t="s">
        <v>98</v>
      </c>
    </row>
    <row r="702" spans="1:13">
      <c r="A702" s="52" t="s">
        <v>778</v>
      </c>
      <c r="B702" s="53">
        <v>18.4267</v>
      </c>
      <c r="C702" s="54">
        <v>48066.471700000002</v>
      </c>
      <c r="D702" s="55">
        <v>34438</v>
      </c>
      <c r="E702" s="55">
        <v>40358.829400000002</v>
      </c>
      <c r="F702" s="66">
        <v>56721.331700000002</v>
      </c>
      <c r="G702" s="55">
        <v>65546.1446</v>
      </c>
      <c r="H702" s="55">
        <v>49535.759299999998</v>
      </c>
      <c r="I702" s="56">
        <v>15.45</v>
      </c>
      <c r="J702" s="56">
        <v>7.96</v>
      </c>
      <c r="K702" s="56">
        <v>12.3</v>
      </c>
      <c r="L702" s="56">
        <v>173.3939</v>
      </c>
      <c r="M702" s="57" t="s">
        <v>98</v>
      </c>
    </row>
    <row r="703" spans="1:13">
      <c r="A703" s="52" t="s">
        <v>779</v>
      </c>
      <c r="B703" s="53">
        <v>1.5657000000000001</v>
      </c>
      <c r="C703" s="54">
        <v>45008.847999999998</v>
      </c>
      <c r="D703" s="55">
        <v>21015.370200000001</v>
      </c>
      <c r="E703" s="55">
        <v>36633.1374</v>
      </c>
      <c r="F703" s="66">
        <v>51540.611700000001</v>
      </c>
      <c r="G703" s="55">
        <v>58521.531000000003</v>
      </c>
      <c r="H703" s="55">
        <v>43767.932500000003</v>
      </c>
      <c r="I703" s="56">
        <v>19.73</v>
      </c>
      <c r="J703" s="56">
        <v>1.74</v>
      </c>
      <c r="K703" s="56">
        <v>11.2</v>
      </c>
      <c r="L703" s="56">
        <v>177.27670000000001</v>
      </c>
      <c r="M703" s="57" t="s">
        <v>98</v>
      </c>
    </row>
    <row r="704" spans="1:13">
      <c r="A704" s="52" t="s">
        <v>780</v>
      </c>
      <c r="B704" s="53">
        <v>2.3290999999999999</v>
      </c>
      <c r="C704" s="54">
        <v>46266.117599999998</v>
      </c>
      <c r="D704" s="55">
        <v>33632.6126</v>
      </c>
      <c r="E704" s="55">
        <v>38469.568899999998</v>
      </c>
      <c r="F704" s="66">
        <v>55411.151599999997</v>
      </c>
      <c r="G704" s="55">
        <v>64057.806400000001</v>
      </c>
      <c r="H704" s="55">
        <v>47932.752099999998</v>
      </c>
      <c r="I704" s="56">
        <v>22.51</v>
      </c>
      <c r="J704" s="56">
        <v>4.28</v>
      </c>
      <c r="K704" s="56">
        <v>11.37</v>
      </c>
      <c r="L704" s="56">
        <v>173.3989</v>
      </c>
      <c r="M704" s="57" t="s">
        <v>98</v>
      </c>
    </row>
    <row r="705" spans="1:13">
      <c r="A705" s="58" t="s">
        <v>781</v>
      </c>
      <c r="B705" s="59">
        <v>1.0022</v>
      </c>
      <c r="C705" s="60">
        <v>41737.826500000003</v>
      </c>
      <c r="D705" s="61">
        <v>28794.972300000001</v>
      </c>
      <c r="E705" s="61">
        <v>34085.220999999998</v>
      </c>
      <c r="F705" s="66">
        <v>53952.284800000001</v>
      </c>
      <c r="G705" s="55">
        <v>64775.686500000003</v>
      </c>
      <c r="H705" s="55">
        <v>44456.034200000002</v>
      </c>
      <c r="I705" s="62">
        <v>14.74</v>
      </c>
      <c r="J705" s="62">
        <v>5.33</v>
      </c>
      <c r="K705" s="62">
        <v>12.33</v>
      </c>
      <c r="L705" s="62">
        <v>169.6086</v>
      </c>
      <c r="M705" s="63" t="s">
        <v>92</v>
      </c>
    </row>
    <row r="706" spans="1:13">
      <c r="A706" s="52" t="s">
        <v>782</v>
      </c>
      <c r="B706" s="53">
        <v>0.35659999999999997</v>
      </c>
      <c r="C706" s="54">
        <v>51296.8747</v>
      </c>
      <c r="D706" s="55">
        <v>34236.929400000001</v>
      </c>
      <c r="E706" s="55">
        <v>42868.876700000001</v>
      </c>
      <c r="F706" s="66">
        <v>61656.6319</v>
      </c>
      <c r="G706" s="55">
        <v>72730.545700000002</v>
      </c>
      <c r="H706" s="55">
        <v>52576.845600000001</v>
      </c>
      <c r="I706" s="56">
        <v>13.69</v>
      </c>
      <c r="J706" s="56">
        <v>9.23</v>
      </c>
      <c r="K706" s="56">
        <v>12.05</v>
      </c>
      <c r="L706" s="56">
        <v>173.35579999999999</v>
      </c>
      <c r="M706" s="57" t="s">
        <v>92</v>
      </c>
    </row>
    <row r="707" spans="1:13">
      <c r="A707" s="58" t="s">
        <v>783</v>
      </c>
      <c r="B707" s="59">
        <v>1.008</v>
      </c>
      <c r="C707" s="60">
        <v>42122.717100000002</v>
      </c>
      <c r="D707" s="61">
        <v>21540.818899999998</v>
      </c>
      <c r="E707" s="61">
        <v>30956.403600000001</v>
      </c>
      <c r="F707" s="66">
        <v>49667.750800000002</v>
      </c>
      <c r="G707" s="55">
        <v>55052.473400000003</v>
      </c>
      <c r="H707" s="55">
        <v>40435.462500000001</v>
      </c>
      <c r="I707" s="62">
        <v>14.5</v>
      </c>
      <c r="J707" s="62">
        <v>9.56</v>
      </c>
      <c r="K707" s="62">
        <v>13.06</v>
      </c>
      <c r="L707" s="62">
        <v>173.5966</v>
      </c>
      <c r="M707" s="63" t="s">
        <v>98</v>
      </c>
    </row>
    <row r="708" spans="1:13">
      <c r="A708" s="52" t="s">
        <v>784</v>
      </c>
      <c r="B708" s="53">
        <v>0.48920000000000002</v>
      </c>
      <c r="C708" s="54">
        <v>39261.416499999999</v>
      </c>
      <c r="D708" s="55">
        <v>20532.719499999999</v>
      </c>
      <c r="E708" s="55">
        <v>23845.749299999999</v>
      </c>
      <c r="F708" s="66">
        <v>48967.6996</v>
      </c>
      <c r="G708" s="55">
        <v>56658.337200000002</v>
      </c>
      <c r="H708" s="55">
        <v>38443.548799999997</v>
      </c>
      <c r="I708" s="56">
        <v>11.11</v>
      </c>
      <c r="J708" s="56">
        <v>6.62</v>
      </c>
      <c r="K708" s="56">
        <v>11.58</v>
      </c>
      <c r="L708" s="56">
        <v>174.94479999999999</v>
      </c>
      <c r="M708" s="57" t="s">
        <v>98</v>
      </c>
    </row>
    <row r="709" spans="1:13">
      <c r="A709" s="52" t="s">
        <v>785</v>
      </c>
      <c r="B709" s="53">
        <v>0.51380000000000003</v>
      </c>
      <c r="C709" s="54">
        <v>43684.395799999998</v>
      </c>
      <c r="D709" s="55">
        <v>28163.497899999998</v>
      </c>
      <c r="E709" s="55">
        <v>34755.834000000003</v>
      </c>
      <c r="F709" s="66">
        <v>50361.981699999997</v>
      </c>
      <c r="G709" s="55">
        <v>54092.718099999998</v>
      </c>
      <c r="H709" s="55">
        <v>42453.5605</v>
      </c>
      <c r="I709" s="56">
        <v>17.46</v>
      </c>
      <c r="J709" s="56">
        <v>12.14</v>
      </c>
      <c r="K709" s="56">
        <v>14.36</v>
      </c>
      <c r="L709" s="56">
        <v>172.31049999999999</v>
      </c>
      <c r="M709" s="57" t="s">
        <v>98</v>
      </c>
    </row>
    <row r="710" spans="1:13">
      <c r="A710" s="52" t="s">
        <v>1241</v>
      </c>
      <c r="B710" s="53">
        <v>0.34539999999999998</v>
      </c>
      <c r="C710" s="54">
        <v>35940.774299999997</v>
      </c>
      <c r="D710" s="55">
        <v>27117.5</v>
      </c>
      <c r="E710" s="55">
        <v>29646.505300000001</v>
      </c>
      <c r="F710" s="66">
        <v>41315.3073</v>
      </c>
      <c r="G710" s="55">
        <v>47936.792200000004</v>
      </c>
      <c r="H710" s="55">
        <v>36252.478000000003</v>
      </c>
      <c r="I710" s="56">
        <v>16.59</v>
      </c>
      <c r="J710" s="56">
        <v>2.5499999999999998</v>
      </c>
      <c r="K710" s="56">
        <v>13.11</v>
      </c>
      <c r="L710" s="56">
        <v>171.73660000000001</v>
      </c>
      <c r="M710" s="57" t="s">
        <v>98</v>
      </c>
    </row>
    <row r="711" spans="1:13">
      <c r="A711" s="58" t="s">
        <v>786</v>
      </c>
      <c r="B711" s="59">
        <v>4.2679</v>
      </c>
      <c r="C711" s="60">
        <v>34863.205800000003</v>
      </c>
      <c r="D711" s="61">
        <v>25365.850399999999</v>
      </c>
      <c r="E711" s="61">
        <v>30083.1397</v>
      </c>
      <c r="F711" s="66">
        <v>42379.644399999997</v>
      </c>
      <c r="G711" s="55">
        <v>52567.650999999998</v>
      </c>
      <c r="H711" s="55">
        <v>37677.0334</v>
      </c>
      <c r="I711" s="62">
        <v>13.42</v>
      </c>
      <c r="J711" s="62">
        <v>5.61</v>
      </c>
      <c r="K711" s="62">
        <v>10.93</v>
      </c>
      <c r="L711" s="62">
        <v>171.42339999999999</v>
      </c>
      <c r="M711" s="63" t="s">
        <v>98</v>
      </c>
    </row>
    <row r="712" spans="1:13">
      <c r="A712" s="58" t="s">
        <v>787</v>
      </c>
      <c r="B712" s="59">
        <v>8.6555999999999997</v>
      </c>
      <c r="C712" s="60">
        <v>39038.733699999997</v>
      </c>
      <c r="D712" s="61">
        <v>23098.8887</v>
      </c>
      <c r="E712" s="61">
        <v>28560.8501</v>
      </c>
      <c r="F712" s="66">
        <v>49339.654600000002</v>
      </c>
      <c r="G712" s="55">
        <v>57053.048300000002</v>
      </c>
      <c r="H712" s="55">
        <v>39952.867100000003</v>
      </c>
      <c r="I712" s="62">
        <v>15.8</v>
      </c>
      <c r="J712" s="62">
        <v>4.8</v>
      </c>
      <c r="K712" s="62">
        <v>10.56</v>
      </c>
      <c r="L712" s="62">
        <v>176.65369999999999</v>
      </c>
      <c r="M712" s="63" t="s">
        <v>98</v>
      </c>
    </row>
    <row r="713" spans="1:13">
      <c r="A713" s="58" t="s">
        <v>788</v>
      </c>
      <c r="B713" s="59">
        <v>29.040199999999999</v>
      </c>
      <c r="C713" s="60">
        <v>45942.979700000004</v>
      </c>
      <c r="D713" s="61">
        <v>31548.860100000002</v>
      </c>
      <c r="E713" s="61">
        <v>38679.604599999999</v>
      </c>
      <c r="F713" s="66">
        <v>54844.398800000003</v>
      </c>
      <c r="G713" s="55">
        <v>64105.885999999999</v>
      </c>
      <c r="H713" s="55">
        <v>47286.091</v>
      </c>
      <c r="I713" s="62">
        <v>16.11</v>
      </c>
      <c r="J713" s="62">
        <v>6.05</v>
      </c>
      <c r="K713" s="62">
        <v>11.96</v>
      </c>
      <c r="L713" s="62">
        <v>173.37860000000001</v>
      </c>
      <c r="M713" s="63" t="s">
        <v>98</v>
      </c>
    </row>
    <row r="714" spans="1:13">
      <c r="A714" s="52" t="s">
        <v>789</v>
      </c>
      <c r="B714" s="53">
        <v>10.3195</v>
      </c>
      <c r="C714" s="54">
        <v>45579.796900000001</v>
      </c>
      <c r="D714" s="55">
        <v>31560.631000000001</v>
      </c>
      <c r="E714" s="55">
        <v>38547.439400000003</v>
      </c>
      <c r="F714" s="66">
        <v>55035.204599999997</v>
      </c>
      <c r="G714" s="55">
        <v>62802.676599999999</v>
      </c>
      <c r="H714" s="55">
        <v>47279.210599999999</v>
      </c>
      <c r="I714" s="56">
        <v>15.83</v>
      </c>
      <c r="J714" s="56">
        <v>4.25</v>
      </c>
      <c r="K714" s="56">
        <v>11.88</v>
      </c>
      <c r="L714" s="56">
        <v>174.3877</v>
      </c>
      <c r="M714" s="57" t="s">
        <v>98</v>
      </c>
    </row>
    <row r="715" spans="1:13">
      <c r="A715" s="52" t="s">
        <v>790</v>
      </c>
      <c r="B715" s="53">
        <v>4.8456000000000001</v>
      </c>
      <c r="C715" s="54">
        <v>44917.797299999998</v>
      </c>
      <c r="D715" s="55">
        <v>34723.589200000002</v>
      </c>
      <c r="E715" s="55">
        <v>39271.860200000003</v>
      </c>
      <c r="F715" s="66">
        <v>52457.148300000001</v>
      </c>
      <c r="G715" s="55">
        <v>61596.037300000004</v>
      </c>
      <c r="H715" s="55">
        <v>46813.499400000001</v>
      </c>
      <c r="I715" s="56">
        <v>18.03</v>
      </c>
      <c r="J715" s="56">
        <v>5.0599999999999996</v>
      </c>
      <c r="K715" s="56">
        <v>12.54</v>
      </c>
      <c r="L715" s="56">
        <v>173.01230000000001</v>
      </c>
      <c r="M715" s="57" t="s">
        <v>98</v>
      </c>
    </row>
    <row r="716" spans="1:13">
      <c r="A716" s="52" t="s">
        <v>791</v>
      </c>
      <c r="B716" s="53">
        <v>12.9719</v>
      </c>
      <c r="C716" s="54">
        <v>47033.062299999998</v>
      </c>
      <c r="D716" s="55">
        <v>31506.448499999999</v>
      </c>
      <c r="E716" s="55">
        <v>39023.563699999999</v>
      </c>
      <c r="F716" s="66">
        <v>55996.423000000003</v>
      </c>
      <c r="G716" s="55">
        <v>66806.826499999996</v>
      </c>
      <c r="H716" s="55">
        <v>48195.739000000001</v>
      </c>
      <c r="I716" s="56">
        <v>15.51</v>
      </c>
      <c r="J716" s="56">
        <v>8.1</v>
      </c>
      <c r="K716" s="56">
        <v>11.88</v>
      </c>
      <c r="L716" s="56">
        <v>172.55369999999999</v>
      </c>
      <c r="M716" s="57" t="s">
        <v>98</v>
      </c>
    </row>
    <row r="717" spans="1:13">
      <c r="A717" s="58" t="s">
        <v>792</v>
      </c>
      <c r="B717" s="59">
        <v>6.5789999999999997</v>
      </c>
      <c r="C717" s="60">
        <v>48836.079700000002</v>
      </c>
      <c r="D717" s="61">
        <v>33408.006800000003</v>
      </c>
      <c r="E717" s="61">
        <v>40311.884299999998</v>
      </c>
      <c r="F717" s="66">
        <v>61930.985099999998</v>
      </c>
      <c r="G717" s="55">
        <v>69790.558300000004</v>
      </c>
      <c r="H717" s="55">
        <v>50624.345200000003</v>
      </c>
      <c r="I717" s="62">
        <v>14.58</v>
      </c>
      <c r="J717" s="62">
        <v>6.79</v>
      </c>
      <c r="K717" s="62">
        <v>11.42</v>
      </c>
      <c r="L717" s="62">
        <v>177.0592</v>
      </c>
      <c r="M717" s="63" t="s">
        <v>98</v>
      </c>
    </row>
    <row r="718" spans="1:13">
      <c r="A718" s="52" t="s">
        <v>793</v>
      </c>
      <c r="B718" s="53">
        <v>4.7873000000000001</v>
      </c>
      <c r="C718" s="54">
        <v>53765.892699999997</v>
      </c>
      <c r="D718" s="55">
        <v>38781.9159</v>
      </c>
      <c r="E718" s="55">
        <v>45383.792099999999</v>
      </c>
      <c r="F718" s="66">
        <v>65333.538200000003</v>
      </c>
      <c r="G718" s="55">
        <v>71085.406799999997</v>
      </c>
      <c r="H718" s="55">
        <v>54729.332600000002</v>
      </c>
      <c r="I718" s="56">
        <v>15.05</v>
      </c>
      <c r="J718" s="56">
        <v>8.19</v>
      </c>
      <c r="K718" s="56">
        <v>11.47</v>
      </c>
      <c r="L718" s="56">
        <v>177.2276</v>
      </c>
      <c r="M718" s="57" t="s">
        <v>98</v>
      </c>
    </row>
    <row r="719" spans="1:13">
      <c r="A719" s="58" t="s">
        <v>794</v>
      </c>
      <c r="B719" s="59">
        <v>8.1837999999999997</v>
      </c>
      <c r="C719" s="60">
        <v>47385.7451</v>
      </c>
      <c r="D719" s="61">
        <v>26947.6482</v>
      </c>
      <c r="E719" s="61">
        <v>37162.495499999997</v>
      </c>
      <c r="F719" s="66">
        <v>61786.386299999998</v>
      </c>
      <c r="G719" s="55">
        <v>79244.561700000006</v>
      </c>
      <c r="H719" s="55">
        <v>50229.273999999998</v>
      </c>
      <c r="I719" s="62">
        <v>15.55</v>
      </c>
      <c r="J719" s="62">
        <v>6.77</v>
      </c>
      <c r="K719" s="62">
        <v>11.66</v>
      </c>
      <c r="L719" s="62">
        <v>172.5163</v>
      </c>
      <c r="M719" s="63" t="s">
        <v>98</v>
      </c>
    </row>
    <row r="720" spans="1:13">
      <c r="A720" s="58" t="s">
        <v>795</v>
      </c>
      <c r="B720" s="59">
        <v>2.2848000000000002</v>
      </c>
      <c r="C720" s="60">
        <v>43393.423499999997</v>
      </c>
      <c r="D720" s="61">
        <v>21883.877700000001</v>
      </c>
      <c r="E720" s="61">
        <v>32914.519699999997</v>
      </c>
      <c r="F720" s="66">
        <v>55928.590100000001</v>
      </c>
      <c r="G720" s="55">
        <v>64501.962500000001</v>
      </c>
      <c r="H720" s="55">
        <v>44385.089599999999</v>
      </c>
      <c r="I720" s="62">
        <v>15.12</v>
      </c>
      <c r="J720" s="62">
        <v>3.91</v>
      </c>
      <c r="K720" s="62">
        <v>10.86</v>
      </c>
      <c r="L720" s="62">
        <v>175.61940000000001</v>
      </c>
      <c r="M720" s="63" t="s">
        <v>98</v>
      </c>
    </row>
    <row r="721" spans="1:13">
      <c r="A721" s="58" t="s">
        <v>796</v>
      </c>
      <c r="B721" s="59">
        <v>4.0911999999999997</v>
      </c>
      <c r="C721" s="60">
        <v>33056.711000000003</v>
      </c>
      <c r="D721" s="61">
        <v>19403.444200000002</v>
      </c>
      <c r="E721" s="61">
        <v>25042.058700000001</v>
      </c>
      <c r="F721" s="66">
        <v>42112.692600000002</v>
      </c>
      <c r="G721" s="55">
        <v>50275.011599999998</v>
      </c>
      <c r="H721" s="55">
        <v>34577.772599999997</v>
      </c>
      <c r="I721" s="62">
        <v>13.48</v>
      </c>
      <c r="J721" s="62">
        <v>3.76</v>
      </c>
      <c r="K721" s="62">
        <v>10.79</v>
      </c>
      <c r="L721" s="62">
        <v>172.6611</v>
      </c>
      <c r="M721" s="63" t="s">
        <v>98</v>
      </c>
    </row>
    <row r="722" spans="1:13">
      <c r="A722" s="52" t="s">
        <v>797</v>
      </c>
      <c r="B722" s="53">
        <v>1.7637</v>
      </c>
      <c r="C722" s="54">
        <v>39151.967700000001</v>
      </c>
      <c r="D722" s="55">
        <v>22769.8593</v>
      </c>
      <c r="E722" s="55">
        <v>28265.0311</v>
      </c>
      <c r="F722" s="66">
        <v>46785.772400000002</v>
      </c>
      <c r="G722" s="55">
        <v>57290.044600000001</v>
      </c>
      <c r="H722" s="55">
        <v>38919.996700000003</v>
      </c>
      <c r="I722" s="56">
        <v>12.04</v>
      </c>
      <c r="J722" s="56">
        <v>2.97</v>
      </c>
      <c r="K722" s="56">
        <v>10.15</v>
      </c>
      <c r="L722" s="56">
        <v>176.27770000000001</v>
      </c>
      <c r="M722" s="57" t="s">
        <v>98</v>
      </c>
    </row>
    <row r="723" spans="1:13">
      <c r="A723" s="52" t="s">
        <v>798</v>
      </c>
      <c r="B723" s="53">
        <v>1.3995</v>
      </c>
      <c r="C723" s="54">
        <v>32310.517400000001</v>
      </c>
      <c r="D723" s="55">
        <v>24412.575199999999</v>
      </c>
      <c r="E723" s="55">
        <v>27946.889599999999</v>
      </c>
      <c r="F723" s="66">
        <v>36206.145799999998</v>
      </c>
      <c r="G723" s="55">
        <v>43049.781799999997</v>
      </c>
      <c r="H723" s="55">
        <v>33208.936999999998</v>
      </c>
      <c r="I723" s="56">
        <v>17.760000000000002</v>
      </c>
      <c r="J723" s="56">
        <v>4.66</v>
      </c>
      <c r="K723" s="56">
        <v>11.77</v>
      </c>
      <c r="L723" s="56">
        <v>175.4434</v>
      </c>
      <c r="M723" s="57" t="s">
        <v>98</v>
      </c>
    </row>
    <row r="724" spans="1:13">
      <c r="A724" s="58" t="s">
        <v>799</v>
      </c>
      <c r="B724" s="59">
        <v>6.9950000000000001</v>
      </c>
      <c r="C724" s="60">
        <v>30218.703699999998</v>
      </c>
      <c r="D724" s="61">
        <v>20937.630399999998</v>
      </c>
      <c r="E724" s="61">
        <v>24515.879099999998</v>
      </c>
      <c r="F724" s="66">
        <v>37658.344899999996</v>
      </c>
      <c r="G724" s="55">
        <v>43058.582799999996</v>
      </c>
      <c r="H724" s="55">
        <v>31554.451099999998</v>
      </c>
      <c r="I724" s="62">
        <v>9.76</v>
      </c>
      <c r="J724" s="62">
        <v>5.66</v>
      </c>
      <c r="K724" s="62">
        <v>9.3800000000000008</v>
      </c>
      <c r="L724" s="62">
        <v>172.49930000000001</v>
      </c>
      <c r="M724" s="63" t="s">
        <v>98</v>
      </c>
    </row>
    <row r="725" spans="1:13">
      <c r="A725" s="52" t="s">
        <v>800</v>
      </c>
      <c r="B725" s="53">
        <v>4.1355000000000004</v>
      </c>
      <c r="C725" s="54">
        <v>32316.292799999999</v>
      </c>
      <c r="D725" s="55">
        <v>20937.630399999998</v>
      </c>
      <c r="E725" s="55">
        <v>25611.316900000002</v>
      </c>
      <c r="F725" s="66">
        <v>38458.795700000002</v>
      </c>
      <c r="G725" s="55">
        <v>43948.330399999999</v>
      </c>
      <c r="H725" s="55">
        <v>32709.827300000001</v>
      </c>
      <c r="I725" s="56">
        <v>10.06</v>
      </c>
      <c r="J725" s="56">
        <v>7.27</v>
      </c>
      <c r="K725" s="56">
        <v>9.6</v>
      </c>
      <c r="L725" s="56">
        <v>173.2398</v>
      </c>
      <c r="M725" s="57" t="s">
        <v>98</v>
      </c>
    </row>
    <row r="726" spans="1:13">
      <c r="A726" s="52" t="s">
        <v>1242</v>
      </c>
      <c r="B726" s="53">
        <v>0.34810000000000002</v>
      </c>
      <c r="C726" s="54">
        <v>50260.192499999997</v>
      </c>
      <c r="D726" s="55">
        <v>27901.037899999999</v>
      </c>
      <c r="E726" s="55">
        <v>41384.112399999998</v>
      </c>
      <c r="F726" s="66">
        <v>56261.854800000001</v>
      </c>
      <c r="G726" s="55">
        <v>61092.259100000003</v>
      </c>
      <c r="H726" s="55">
        <v>48174.8122</v>
      </c>
      <c r="I726" s="56">
        <v>27.4</v>
      </c>
      <c r="J726" s="56">
        <v>10.6</v>
      </c>
      <c r="K726" s="56">
        <v>11.09</v>
      </c>
      <c r="L726" s="56">
        <v>170.75020000000001</v>
      </c>
      <c r="M726" s="57" t="s">
        <v>144</v>
      </c>
    </row>
    <row r="727" spans="1:13">
      <c r="A727" s="58" t="s">
        <v>801</v>
      </c>
      <c r="B727" s="59">
        <v>1.4554</v>
      </c>
      <c r="C727" s="60">
        <v>38504.741900000001</v>
      </c>
      <c r="D727" s="61">
        <v>24885.9748</v>
      </c>
      <c r="E727" s="61">
        <v>29672.0861</v>
      </c>
      <c r="F727" s="66">
        <v>47858.376700000001</v>
      </c>
      <c r="G727" s="55">
        <v>55856.168899999997</v>
      </c>
      <c r="H727" s="55">
        <v>40510.938999999998</v>
      </c>
      <c r="I727" s="62">
        <v>11.42</v>
      </c>
      <c r="J727" s="62">
        <v>4.7</v>
      </c>
      <c r="K727" s="62">
        <v>10.51</v>
      </c>
      <c r="L727" s="62">
        <v>170.8407</v>
      </c>
      <c r="M727" s="63" t="s">
        <v>98</v>
      </c>
    </row>
    <row r="728" spans="1:13">
      <c r="A728" s="52" t="s">
        <v>802</v>
      </c>
      <c r="B728" s="53">
        <v>0.92079999999999995</v>
      </c>
      <c r="C728" s="54">
        <v>38340.142699999997</v>
      </c>
      <c r="D728" s="55">
        <v>21089.1666</v>
      </c>
      <c r="E728" s="55">
        <v>30294.337100000001</v>
      </c>
      <c r="F728" s="66">
        <v>44708.900399999999</v>
      </c>
      <c r="G728" s="55">
        <v>52327.578800000003</v>
      </c>
      <c r="H728" s="55">
        <v>38787.569900000002</v>
      </c>
      <c r="I728" s="56">
        <v>13.06</v>
      </c>
      <c r="J728" s="56">
        <v>3.97</v>
      </c>
      <c r="K728" s="56">
        <v>10.53</v>
      </c>
      <c r="L728" s="56">
        <v>169.7097</v>
      </c>
      <c r="M728" s="57" t="s">
        <v>98</v>
      </c>
    </row>
    <row r="729" spans="1:13">
      <c r="A729" s="58" t="s">
        <v>803</v>
      </c>
      <c r="B729" s="59">
        <v>2.8298000000000001</v>
      </c>
      <c r="C729" s="60">
        <v>29023.810700000002</v>
      </c>
      <c r="D729" s="61">
        <v>22356.543900000001</v>
      </c>
      <c r="E729" s="61">
        <v>25269.998100000001</v>
      </c>
      <c r="F729" s="66">
        <v>34977.915000000001</v>
      </c>
      <c r="G729" s="55">
        <v>42737.634599999998</v>
      </c>
      <c r="H729" s="55">
        <v>31006.535400000001</v>
      </c>
      <c r="I729" s="62">
        <v>13.26</v>
      </c>
      <c r="J729" s="62">
        <v>0.41</v>
      </c>
      <c r="K729" s="62">
        <v>11.25</v>
      </c>
      <c r="L729" s="62">
        <v>173.1275</v>
      </c>
      <c r="M729" s="63" t="s">
        <v>98</v>
      </c>
    </row>
    <row r="730" spans="1:13">
      <c r="A730" s="58" t="s">
        <v>804</v>
      </c>
      <c r="B730" s="59">
        <v>9.8585999999999991</v>
      </c>
      <c r="C730" s="60">
        <v>26033.399300000001</v>
      </c>
      <c r="D730" s="61">
        <v>19516.5085</v>
      </c>
      <c r="E730" s="61">
        <v>21824.448899999999</v>
      </c>
      <c r="F730" s="66">
        <v>34230.305500000002</v>
      </c>
      <c r="G730" s="55">
        <v>41141.551200000002</v>
      </c>
      <c r="H730" s="55">
        <v>28773.035</v>
      </c>
      <c r="I730" s="62">
        <v>9.9</v>
      </c>
      <c r="J730" s="62">
        <v>1.1599999999999999</v>
      </c>
      <c r="K730" s="62">
        <v>10.28</v>
      </c>
      <c r="L730" s="62">
        <v>173.24270000000001</v>
      </c>
      <c r="M730" s="63" t="s">
        <v>98</v>
      </c>
    </row>
    <row r="731" spans="1:13">
      <c r="A731" s="58" t="s">
        <v>805</v>
      </c>
      <c r="B731" s="59">
        <v>2.3536000000000001</v>
      </c>
      <c r="C731" s="60">
        <v>32185.360700000001</v>
      </c>
      <c r="D731" s="61">
        <v>22702.257000000001</v>
      </c>
      <c r="E731" s="61">
        <v>27309.6407</v>
      </c>
      <c r="F731" s="66">
        <v>38502.055500000002</v>
      </c>
      <c r="G731" s="55">
        <v>44226.447500000002</v>
      </c>
      <c r="H731" s="55">
        <v>33416.7592</v>
      </c>
      <c r="I731" s="62">
        <v>16.39</v>
      </c>
      <c r="J731" s="62">
        <v>6</v>
      </c>
      <c r="K731" s="62">
        <v>13.36</v>
      </c>
      <c r="L731" s="62">
        <v>172.6086</v>
      </c>
      <c r="M731" s="63" t="s">
        <v>98</v>
      </c>
    </row>
    <row r="732" spans="1:13">
      <c r="A732" s="52" t="s">
        <v>806</v>
      </c>
      <c r="B732" s="53">
        <v>1.6214999999999999</v>
      </c>
      <c r="C732" s="54">
        <v>31779.339899999999</v>
      </c>
      <c r="D732" s="55">
        <v>22663.833299999998</v>
      </c>
      <c r="E732" s="55">
        <v>27631.839400000001</v>
      </c>
      <c r="F732" s="66">
        <v>37350.046900000001</v>
      </c>
      <c r="G732" s="55">
        <v>43299.044199999997</v>
      </c>
      <c r="H732" s="55">
        <v>32858.930099999998</v>
      </c>
      <c r="I732" s="56">
        <v>15.35</v>
      </c>
      <c r="J732" s="56">
        <v>7.02</v>
      </c>
      <c r="K732" s="56">
        <v>13.4</v>
      </c>
      <c r="L732" s="56">
        <v>171.5001</v>
      </c>
      <c r="M732" s="57" t="s">
        <v>98</v>
      </c>
    </row>
    <row r="733" spans="1:13">
      <c r="A733" s="52" t="s">
        <v>807</v>
      </c>
      <c r="B733" s="53">
        <v>0.69799999999999995</v>
      </c>
      <c r="C733" s="54">
        <v>35086.328600000001</v>
      </c>
      <c r="D733" s="55">
        <v>23882.755399999998</v>
      </c>
      <c r="E733" s="55">
        <v>27732.801899999999</v>
      </c>
      <c r="F733" s="66">
        <v>42782.720600000001</v>
      </c>
      <c r="G733" s="55">
        <v>45955.433799999999</v>
      </c>
      <c r="H733" s="55">
        <v>34956.277099999999</v>
      </c>
      <c r="I733" s="56">
        <v>18.93</v>
      </c>
      <c r="J733" s="56">
        <v>3.93</v>
      </c>
      <c r="K733" s="56">
        <v>13.24</v>
      </c>
      <c r="L733" s="56">
        <v>175.309</v>
      </c>
      <c r="M733" s="57" t="s">
        <v>92</v>
      </c>
    </row>
    <row r="734" spans="1:13">
      <c r="A734" s="52" t="s">
        <v>808</v>
      </c>
      <c r="B734" s="53">
        <v>1.1231</v>
      </c>
      <c r="C734" s="54">
        <v>28556.6626</v>
      </c>
      <c r="D734" s="55">
        <v>21153.479800000001</v>
      </c>
      <c r="E734" s="55">
        <v>23579.750899999999</v>
      </c>
      <c r="F734" s="66">
        <v>33723.186999999998</v>
      </c>
      <c r="G734" s="55">
        <v>39875.188699999999</v>
      </c>
      <c r="H734" s="55">
        <v>29637.205600000001</v>
      </c>
      <c r="I734" s="56">
        <v>13.23</v>
      </c>
      <c r="J734" s="56">
        <v>1.63</v>
      </c>
      <c r="K734" s="56">
        <v>14.14</v>
      </c>
      <c r="L734" s="56">
        <v>172.3947</v>
      </c>
      <c r="M734" s="57" t="s">
        <v>92</v>
      </c>
    </row>
    <row r="735" spans="1:13">
      <c r="A735" s="58" t="s">
        <v>809</v>
      </c>
      <c r="B735" s="59">
        <v>8.1789000000000005</v>
      </c>
      <c r="C735" s="60">
        <v>24125.902600000001</v>
      </c>
      <c r="D735" s="61">
        <v>19619.3783</v>
      </c>
      <c r="E735" s="61">
        <v>21211.333299999998</v>
      </c>
      <c r="F735" s="66">
        <v>28591.353200000001</v>
      </c>
      <c r="G735" s="55">
        <v>34252.543400000002</v>
      </c>
      <c r="H735" s="55">
        <v>26119.477299999999</v>
      </c>
      <c r="I735" s="62">
        <v>9.1199999999999992</v>
      </c>
      <c r="J735" s="62">
        <v>1.8</v>
      </c>
      <c r="K735" s="62">
        <v>12.12</v>
      </c>
      <c r="L735" s="62">
        <v>173.4512</v>
      </c>
      <c r="M735" s="63" t="s">
        <v>98</v>
      </c>
    </row>
    <row r="736" spans="1:13">
      <c r="A736" s="58" t="s">
        <v>810</v>
      </c>
      <c r="B736" s="59">
        <v>0.9163</v>
      </c>
      <c r="C736" s="60">
        <v>33505.350100000003</v>
      </c>
      <c r="D736" s="61">
        <v>24023.445599999999</v>
      </c>
      <c r="E736" s="61">
        <v>29054.8838</v>
      </c>
      <c r="F736" s="66">
        <v>38834.325100000002</v>
      </c>
      <c r="G736" s="55">
        <v>45872.850100000003</v>
      </c>
      <c r="H736" s="55">
        <v>34347.520400000001</v>
      </c>
      <c r="I736" s="62">
        <v>12</v>
      </c>
      <c r="J736" s="62">
        <v>3.26</v>
      </c>
      <c r="K736" s="62">
        <v>13.71</v>
      </c>
      <c r="L736" s="62">
        <v>174.61879999999999</v>
      </c>
      <c r="M736" s="63" t="s">
        <v>92</v>
      </c>
    </row>
    <row r="737" spans="1:13">
      <c r="A737" s="58" t="s">
        <v>811</v>
      </c>
      <c r="B737" s="59">
        <v>17.802900000000001</v>
      </c>
      <c r="C737" s="60">
        <v>40108.0985</v>
      </c>
      <c r="D737" s="61">
        <v>28916.589100000001</v>
      </c>
      <c r="E737" s="61">
        <v>33698.115299999998</v>
      </c>
      <c r="F737" s="66">
        <v>48718.328600000001</v>
      </c>
      <c r="G737" s="55">
        <v>58533.103499999997</v>
      </c>
      <c r="H737" s="55">
        <v>42541.809600000001</v>
      </c>
      <c r="I737" s="62">
        <v>15.4</v>
      </c>
      <c r="J737" s="62">
        <v>5.94</v>
      </c>
      <c r="K737" s="62">
        <v>12.94</v>
      </c>
      <c r="L737" s="62">
        <v>169.18600000000001</v>
      </c>
      <c r="M737" s="63" t="s">
        <v>98</v>
      </c>
    </row>
    <row r="738" spans="1:13">
      <c r="A738" s="58" t="s">
        <v>812</v>
      </c>
      <c r="B738" s="59">
        <v>1.3582000000000001</v>
      </c>
      <c r="C738" s="60">
        <v>43191.440799999997</v>
      </c>
      <c r="D738" s="61">
        <v>22681.876</v>
      </c>
      <c r="E738" s="61">
        <v>33554.722800000003</v>
      </c>
      <c r="F738" s="66">
        <v>59136.144500000002</v>
      </c>
      <c r="G738" s="55">
        <v>78948.281700000007</v>
      </c>
      <c r="H738" s="55">
        <v>47838.203699999998</v>
      </c>
      <c r="I738" s="62">
        <v>17.16</v>
      </c>
      <c r="J738" s="62">
        <v>8.2899999999999991</v>
      </c>
      <c r="K738" s="62">
        <v>12.68</v>
      </c>
      <c r="L738" s="62">
        <v>172.04570000000001</v>
      </c>
      <c r="M738" s="63" t="s">
        <v>98</v>
      </c>
    </row>
    <row r="739" spans="1:13">
      <c r="A739" s="52" t="s">
        <v>813</v>
      </c>
      <c r="B739" s="53">
        <v>0.26939999999999997</v>
      </c>
      <c r="C739" s="54">
        <v>63469.083500000001</v>
      </c>
      <c r="D739" s="55">
        <v>50992.056299999997</v>
      </c>
      <c r="E739" s="55">
        <v>57476.984199999999</v>
      </c>
      <c r="F739" s="66">
        <v>87691.452099999995</v>
      </c>
      <c r="G739" s="55">
        <v>99551.953299999994</v>
      </c>
      <c r="H739" s="55">
        <v>70421.839000000007</v>
      </c>
      <c r="I739" s="56">
        <v>13.54</v>
      </c>
      <c r="J739" s="56">
        <v>19.53</v>
      </c>
      <c r="K739" s="56">
        <v>13.53</v>
      </c>
      <c r="L739" s="56">
        <v>174.61709999999999</v>
      </c>
      <c r="M739" s="57" t="s">
        <v>144</v>
      </c>
    </row>
    <row r="740" spans="1:13">
      <c r="A740" s="52" t="s">
        <v>814</v>
      </c>
      <c r="B740" s="53">
        <v>0.439</v>
      </c>
      <c r="C740" s="54">
        <v>43593.498399999997</v>
      </c>
      <c r="D740" s="55">
        <v>34335.325400000002</v>
      </c>
      <c r="E740" s="55">
        <v>37943.3321</v>
      </c>
      <c r="F740" s="66">
        <v>51266.398000000001</v>
      </c>
      <c r="G740" s="55">
        <v>62019.366600000001</v>
      </c>
      <c r="H740" s="55">
        <v>46035.4058</v>
      </c>
      <c r="I740" s="56">
        <v>22.03</v>
      </c>
      <c r="J740" s="56">
        <v>5.31</v>
      </c>
      <c r="K740" s="56">
        <v>12.82</v>
      </c>
      <c r="L740" s="56">
        <v>173.7302</v>
      </c>
      <c r="M740" s="57" t="s">
        <v>98</v>
      </c>
    </row>
    <row r="741" spans="1:13">
      <c r="A741" s="58" t="s">
        <v>815</v>
      </c>
      <c r="B741" s="59">
        <v>2.6739000000000002</v>
      </c>
      <c r="C741" s="60">
        <v>50197.244599999998</v>
      </c>
      <c r="D741" s="61">
        <v>39134.850700000003</v>
      </c>
      <c r="E741" s="61">
        <v>44192.241000000002</v>
      </c>
      <c r="F741" s="66">
        <v>59260.034500000002</v>
      </c>
      <c r="G741" s="55">
        <v>71690.1005</v>
      </c>
      <c r="H741" s="55">
        <v>52952.686800000003</v>
      </c>
      <c r="I741" s="62">
        <v>20.07</v>
      </c>
      <c r="J741" s="62">
        <v>9.18</v>
      </c>
      <c r="K741" s="62">
        <v>13.63</v>
      </c>
      <c r="L741" s="62">
        <v>168.81630000000001</v>
      </c>
      <c r="M741" s="63" t="s">
        <v>98</v>
      </c>
    </row>
    <row r="742" spans="1:13">
      <c r="A742" s="52" t="s">
        <v>1243</v>
      </c>
      <c r="B742" s="53">
        <v>0.76070000000000004</v>
      </c>
      <c r="C742" s="54">
        <v>59562.652099999999</v>
      </c>
      <c r="D742" s="55">
        <v>43623.616099999999</v>
      </c>
      <c r="E742" s="55">
        <v>49893.472699999998</v>
      </c>
      <c r="F742" s="66">
        <v>69812.907500000001</v>
      </c>
      <c r="G742" s="55">
        <v>76905.811000000002</v>
      </c>
      <c r="H742" s="55">
        <v>60394.083700000003</v>
      </c>
      <c r="I742" s="56">
        <v>26.86</v>
      </c>
      <c r="J742" s="56">
        <v>12.05</v>
      </c>
      <c r="K742" s="56">
        <v>16.23</v>
      </c>
      <c r="L742" s="56">
        <v>175.5376</v>
      </c>
      <c r="M742" s="57" t="s">
        <v>144</v>
      </c>
    </row>
    <row r="743" spans="1:13">
      <c r="A743" s="52" t="s">
        <v>816</v>
      </c>
      <c r="B743" s="53">
        <v>0.39579999999999999</v>
      </c>
      <c r="C743" s="54">
        <v>54604.581100000003</v>
      </c>
      <c r="D743" s="55">
        <v>45764.700799999999</v>
      </c>
      <c r="E743" s="55">
        <v>47981.010999999999</v>
      </c>
      <c r="F743" s="66">
        <v>58899.524899999997</v>
      </c>
      <c r="G743" s="55">
        <v>61869.408799999997</v>
      </c>
      <c r="H743" s="55">
        <v>54105.181700000001</v>
      </c>
      <c r="I743" s="56">
        <v>13.05</v>
      </c>
      <c r="J743" s="56">
        <v>7.43</v>
      </c>
      <c r="K743" s="56">
        <v>10.4</v>
      </c>
      <c r="L743" s="56">
        <v>163.65209999999999</v>
      </c>
      <c r="M743" s="57" t="s">
        <v>144</v>
      </c>
    </row>
    <row r="744" spans="1:13">
      <c r="A744" s="52" t="s">
        <v>817</v>
      </c>
      <c r="B744" s="53">
        <v>0.2203</v>
      </c>
      <c r="C744" s="54">
        <v>61137.736199999999</v>
      </c>
      <c r="D744" s="55">
        <v>46479.535600000003</v>
      </c>
      <c r="E744" s="55">
        <v>48839.974699999999</v>
      </c>
      <c r="F744" s="66">
        <v>73983.516699999993</v>
      </c>
      <c r="G744" s="55">
        <v>86771.3033</v>
      </c>
      <c r="H744" s="55">
        <v>64181.732199999999</v>
      </c>
      <c r="I744" s="56">
        <v>26.95</v>
      </c>
      <c r="J744" s="56">
        <v>9.6199999999999992</v>
      </c>
      <c r="K744" s="56">
        <v>15.14</v>
      </c>
      <c r="L744" s="56">
        <v>158.78229999999999</v>
      </c>
      <c r="M744" s="57" t="s">
        <v>98</v>
      </c>
    </row>
    <row r="745" spans="1:13">
      <c r="A745" s="52" t="s">
        <v>818</v>
      </c>
      <c r="B745" s="53">
        <v>0.55459999999999998</v>
      </c>
      <c r="C745" s="54">
        <v>48357.813699999999</v>
      </c>
      <c r="D745" s="55">
        <v>40093.789299999997</v>
      </c>
      <c r="E745" s="55">
        <v>44310.220099999999</v>
      </c>
      <c r="F745" s="66">
        <v>52053.295599999998</v>
      </c>
      <c r="G745" s="55">
        <v>56042.205000000002</v>
      </c>
      <c r="H745" s="55">
        <v>48379.276299999998</v>
      </c>
      <c r="I745" s="56">
        <v>16.14</v>
      </c>
      <c r="J745" s="56">
        <v>9.1</v>
      </c>
      <c r="K745" s="56">
        <v>10.99</v>
      </c>
      <c r="L745" s="56">
        <v>163.82669999999999</v>
      </c>
      <c r="M745" s="57" t="s">
        <v>144</v>
      </c>
    </row>
    <row r="746" spans="1:13">
      <c r="A746" s="52" t="s">
        <v>819</v>
      </c>
      <c r="B746" s="53">
        <v>0.12640000000000001</v>
      </c>
      <c r="C746" s="54">
        <v>45873.607100000001</v>
      </c>
      <c r="D746" s="55">
        <v>36802.4755</v>
      </c>
      <c r="E746" s="55">
        <v>38721.9643</v>
      </c>
      <c r="F746" s="66">
        <v>51200.258800000003</v>
      </c>
      <c r="G746" s="55">
        <v>54531.2258</v>
      </c>
      <c r="H746" s="55">
        <v>45318.464899999999</v>
      </c>
      <c r="I746" s="56">
        <v>18.600000000000001</v>
      </c>
      <c r="J746" s="56">
        <v>12.28</v>
      </c>
      <c r="K746" s="56">
        <v>12.96</v>
      </c>
      <c r="L746" s="56">
        <v>176.09209999999999</v>
      </c>
      <c r="M746" s="57" t="s">
        <v>98</v>
      </c>
    </row>
    <row r="747" spans="1:13">
      <c r="A747" s="58" t="s">
        <v>820</v>
      </c>
      <c r="B747" s="59">
        <v>1.8236000000000001</v>
      </c>
      <c r="C747" s="60">
        <v>41524.685799999999</v>
      </c>
      <c r="D747" s="61">
        <v>31911.427500000002</v>
      </c>
      <c r="E747" s="61">
        <v>37620.684300000001</v>
      </c>
      <c r="F747" s="66">
        <v>46131.960899999998</v>
      </c>
      <c r="G747" s="55">
        <v>51002.224399999999</v>
      </c>
      <c r="H747" s="55">
        <v>41920.7356</v>
      </c>
      <c r="I747" s="62">
        <v>21.53</v>
      </c>
      <c r="J747" s="62">
        <v>6.65</v>
      </c>
      <c r="K747" s="62">
        <v>12.83</v>
      </c>
      <c r="L747" s="62">
        <v>172.7807</v>
      </c>
      <c r="M747" s="63" t="s">
        <v>98</v>
      </c>
    </row>
    <row r="748" spans="1:13">
      <c r="A748" s="52" t="s">
        <v>821</v>
      </c>
      <c r="B748" s="53">
        <v>0.1542</v>
      </c>
      <c r="C748" s="54">
        <v>45478.361299999997</v>
      </c>
      <c r="D748" s="55">
        <v>41019.057000000001</v>
      </c>
      <c r="E748" s="55">
        <v>43431.643600000003</v>
      </c>
      <c r="F748" s="66">
        <v>47347.792999999998</v>
      </c>
      <c r="G748" s="55">
        <v>49366.178800000002</v>
      </c>
      <c r="H748" s="55">
        <v>45324.559500000003</v>
      </c>
      <c r="I748" s="56">
        <v>22.33</v>
      </c>
      <c r="J748" s="56">
        <v>7.87</v>
      </c>
      <c r="K748" s="56">
        <v>12.7</v>
      </c>
      <c r="L748" s="56">
        <v>165.2604</v>
      </c>
      <c r="M748" s="57" t="s">
        <v>144</v>
      </c>
    </row>
    <row r="749" spans="1:13">
      <c r="A749" s="52" t="s">
        <v>822</v>
      </c>
      <c r="B749" s="53">
        <v>1.6649</v>
      </c>
      <c r="C749" s="54">
        <v>41222.116999999998</v>
      </c>
      <c r="D749" s="55">
        <v>31820.927500000002</v>
      </c>
      <c r="E749" s="55">
        <v>37211.102099999996</v>
      </c>
      <c r="F749" s="66">
        <v>45787.438699999999</v>
      </c>
      <c r="G749" s="55">
        <v>51577.034500000002</v>
      </c>
      <c r="H749" s="55">
        <v>41621.941400000003</v>
      </c>
      <c r="I749" s="56">
        <v>21.43</v>
      </c>
      <c r="J749" s="56">
        <v>6.54</v>
      </c>
      <c r="K749" s="56">
        <v>12.85</v>
      </c>
      <c r="L749" s="56">
        <v>173.4657</v>
      </c>
      <c r="M749" s="57" t="s">
        <v>98</v>
      </c>
    </row>
    <row r="750" spans="1:13">
      <c r="A750" s="58" t="s">
        <v>823</v>
      </c>
      <c r="B750" s="59">
        <v>0.44350000000000001</v>
      </c>
      <c r="C750" s="60">
        <v>54666.476600000002</v>
      </c>
      <c r="D750" s="61">
        <v>41548.458299999998</v>
      </c>
      <c r="E750" s="61">
        <v>46059.885699999999</v>
      </c>
      <c r="F750" s="66">
        <v>60263.052000000003</v>
      </c>
      <c r="G750" s="55">
        <v>69719.473800000007</v>
      </c>
      <c r="H750" s="55">
        <v>55049.98</v>
      </c>
      <c r="I750" s="62">
        <v>23.48</v>
      </c>
      <c r="J750" s="62">
        <v>10.17</v>
      </c>
      <c r="K750" s="62">
        <v>10.94</v>
      </c>
      <c r="L750" s="62">
        <v>171.80080000000001</v>
      </c>
      <c r="M750" s="63" t="s">
        <v>98</v>
      </c>
    </row>
    <row r="751" spans="1:13">
      <c r="A751" s="58" t="s">
        <v>824</v>
      </c>
      <c r="B751" s="59">
        <v>2.4127999999999998</v>
      </c>
      <c r="C751" s="60">
        <v>48285.938699999999</v>
      </c>
      <c r="D751" s="61">
        <v>33055.488400000002</v>
      </c>
      <c r="E751" s="61">
        <v>40272.398200000003</v>
      </c>
      <c r="F751" s="66">
        <v>56268.5864</v>
      </c>
      <c r="G751" s="55">
        <v>66609.8992</v>
      </c>
      <c r="H751" s="55">
        <v>50000.317000000003</v>
      </c>
      <c r="I751" s="62">
        <v>22.07</v>
      </c>
      <c r="J751" s="62">
        <v>7.28</v>
      </c>
      <c r="K751" s="62">
        <v>11.86</v>
      </c>
      <c r="L751" s="62">
        <v>179.2713</v>
      </c>
      <c r="M751" s="63" t="s">
        <v>98</v>
      </c>
    </row>
    <row r="752" spans="1:13">
      <c r="A752" s="52" t="s">
        <v>825</v>
      </c>
      <c r="B752" s="53">
        <v>2.2755000000000001</v>
      </c>
      <c r="C752" s="54">
        <v>48709.853999999999</v>
      </c>
      <c r="D752" s="55">
        <v>33055.488400000002</v>
      </c>
      <c r="E752" s="55">
        <v>40950.737000000001</v>
      </c>
      <c r="F752" s="66">
        <v>56714.910499999998</v>
      </c>
      <c r="G752" s="55">
        <v>67343.7359</v>
      </c>
      <c r="H752" s="55">
        <v>50469.084300000002</v>
      </c>
      <c r="I752" s="56">
        <v>22.74</v>
      </c>
      <c r="J752" s="56">
        <v>7.5</v>
      </c>
      <c r="K752" s="56">
        <v>11.88</v>
      </c>
      <c r="L752" s="56">
        <v>179.52359999999999</v>
      </c>
      <c r="M752" s="57" t="s">
        <v>98</v>
      </c>
    </row>
    <row r="753" spans="1:13">
      <c r="A753" s="58" t="s">
        <v>826</v>
      </c>
      <c r="B753" s="59">
        <v>21.2501</v>
      </c>
      <c r="C753" s="60">
        <v>41352.118499999997</v>
      </c>
      <c r="D753" s="61">
        <v>28804.074100000002</v>
      </c>
      <c r="E753" s="61">
        <v>34558.224300000002</v>
      </c>
      <c r="F753" s="66">
        <v>48061.003299999997</v>
      </c>
      <c r="G753" s="55">
        <v>55278.867899999997</v>
      </c>
      <c r="H753" s="55">
        <v>41922.901299999998</v>
      </c>
      <c r="I753" s="62">
        <v>16.68</v>
      </c>
      <c r="J753" s="62">
        <v>9.2799999999999994</v>
      </c>
      <c r="K753" s="62">
        <v>13.55</v>
      </c>
      <c r="L753" s="62">
        <v>170.10830000000001</v>
      </c>
      <c r="M753" s="63" t="s">
        <v>98</v>
      </c>
    </row>
    <row r="754" spans="1:13">
      <c r="A754" s="52" t="s">
        <v>1244</v>
      </c>
      <c r="B754" s="53">
        <v>1.2411000000000001</v>
      </c>
      <c r="C754" s="54">
        <v>46147.226799999997</v>
      </c>
      <c r="D754" s="55">
        <v>37670.818700000003</v>
      </c>
      <c r="E754" s="55">
        <v>41196.603999999999</v>
      </c>
      <c r="F754" s="66">
        <v>50314.7955</v>
      </c>
      <c r="G754" s="55">
        <v>55462.7592</v>
      </c>
      <c r="H754" s="55">
        <v>46396.227099999996</v>
      </c>
      <c r="I754" s="56">
        <v>15.79</v>
      </c>
      <c r="J754" s="56">
        <v>14.77</v>
      </c>
      <c r="K754" s="56">
        <v>13.29</v>
      </c>
      <c r="L754" s="56">
        <v>163.99170000000001</v>
      </c>
      <c r="M754" s="57" t="s">
        <v>98</v>
      </c>
    </row>
    <row r="755" spans="1:13">
      <c r="A755" s="52" t="s">
        <v>827</v>
      </c>
      <c r="B755" s="53">
        <v>2.6263000000000001</v>
      </c>
      <c r="C755" s="54">
        <v>43381.6011</v>
      </c>
      <c r="D755" s="55">
        <v>30350.0612</v>
      </c>
      <c r="E755" s="55">
        <v>36125.638800000001</v>
      </c>
      <c r="F755" s="66">
        <v>49936.775300000001</v>
      </c>
      <c r="G755" s="55">
        <v>56184.9352</v>
      </c>
      <c r="H755" s="55">
        <v>43452.256099999999</v>
      </c>
      <c r="I755" s="56">
        <v>20.57</v>
      </c>
      <c r="J755" s="56">
        <v>10.94</v>
      </c>
      <c r="K755" s="56">
        <v>12.91</v>
      </c>
      <c r="L755" s="56">
        <v>174.6362</v>
      </c>
      <c r="M755" s="57" t="s">
        <v>98</v>
      </c>
    </row>
    <row r="756" spans="1:13">
      <c r="A756" s="52" t="s">
        <v>828</v>
      </c>
      <c r="B756" s="53">
        <v>1.5105999999999999</v>
      </c>
      <c r="C756" s="54">
        <v>44226.696600000003</v>
      </c>
      <c r="D756" s="55">
        <v>34431.514799999997</v>
      </c>
      <c r="E756" s="55">
        <v>38704.907200000001</v>
      </c>
      <c r="F756" s="66">
        <v>50831.611100000002</v>
      </c>
      <c r="G756" s="55">
        <v>59115.179300000003</v>
      </c>
      <c r="H756" s="55">
        <v>45927.474999999999</v>
      </c>
      <c r="I756" s="56">
        <v>16.14</v>
      </c>
      <c r="J756" s="56">
        <v>11.63</v>
      </c>
      <c r="K756" s="56">
        <v>12.9</v>
      </c>
      <c r="L756" s="56">
        <v>169.49770000000001</v>
      </c>
      <c r="M756" s="57" t="s">
        <v>98</v>
      </c>
    </row>
    <row r="757" spans="1:13">
      <c r="A757" s="52" t="s">
        <v>829</v>
      </c>
      <c r="B757" s="53">
        <v>2.4441000000000002</v>
      </c>
      <c r="C757" s="54">
        <v>39946.380299999997</v>
      </c>
      <c r="D757" s="55">
        <v>25885.571</v>
      </c>
      <c r="E757" s="55">
        <v>32303.2451</v>
      </c>
      <c r="F757" s="66">
        <v>47096.933499999999</v>
      </c>
      <c r="G757" s="55">
        <v>54712.970500000003</v>
      </c>
      <c r="H757" s="55">
        <v>40351.959900000002</v>
      </c>
      <c r="I757" s="56">
        <v>18.75</v>
      </c>
      <c r="J757" s="56">
        <v>8.4700000000000006</v>
      </c>
      <c r="K757" s="56">
        <v>13.61</v>
      </c>
      <c r="L757" s="56">
        <v>170.28120000000001</v>
      </c>
      <c r="M757" s="57" t="s">
        <v>98</v>
      </c>
    </row>
    <row r="758" spans="1:13">
      <c r="A758" s="52" t="s">
        <v>830</v>
      </c>
      <c r="B758" s="53">
        <v>2.9419</v>
      </c>
      <c r="C758" s="54">
        <v>42490.865599999997</v>
      </c>
      <c r="D758" s="55">
        <v>34633.548000000003</v>
      </c>
      <c r="E758" s="55">
        <v>38177.547899999998</v>
      </c>
      <c r="F758" s="66">
        <v>46855.155500000001</v>
      </c>
      <c r="G758" s="55">
        <v>51382.052600000003</v>
      </c>
      <c r="H758" s="55">
        <v>42969.645900000003</v>
      </c>
      <c r="I758" s="56">
        <v>14.88</v>
      </c>
      <c r="J758" s="56">
        <v>13.17</v>
      </c>
      <c r="K758" s="56">
        <v>15.71</v>
      </c>
      <c r="L758" s="56">
        <v>166.7895</v>
      </c>
      <c r="M758" s="57" t="s">
        <v>98</v>
      </c>
    </row>
    <row r="759" spans="1:13">
      <c r="A759" s="52" t="s">
        <v>831</v>
      </c>
      <c r="B759" s="53">
        <v>1.5229999999999999</v>
      </c>
      <c r="C759" s="54">
        <v>41764.947999999997</v>
      </c>
      <c r="D759" s="55">
        <v>31318.066200000001</v>
      </c>
      <c r="E759" s="55">
        <v>35606.330999999998</v>
      </c>
      <c r="F759" s="66">
        <v>50095.981</v>
      </c>
      <c r="G759" s="55">
        <v>54883.784099999997</v>
      </c>
      <c r="H759" s="55">
        <v>42758.962299999999</v>
      </c>
      <c r="I759" s="56">
        <v>15.05</v>
      </c>
      <c r="J759" s="56">
        <v>9.93</v>
      </c>
      <c r="K759" s="56">
        <v>13.18</v>
      </c>
      <c r="L759" s="56">
        <v>169.7105</v>
      </c>
      <c r="M759" s="57" t="s">
        <v>98</v>
      </c>
    </row>
    <row r="760" spans="1:13">
      <c r="A760" s="52" t="s">
        <v>832</v>
      </c>
      <c r="B760" s="53">
        <v>8.7120999999999995</v>
      </c>
      <c r="C760" s="54">
        <v>38270.991099999999</v>
      </c>
      <c r="D760" s="55">
        <v>26832.571899999999</v>
      </c>
      <c r="E760" s="55">
        <v>31658.072400000001</v>
      </c>
      <c r="F760" s="66">
        <v>46017.870499999997</v>
      </c>
      <c r="G760" s="55">
        <v>54249.526700000002</v>
      </c>
      <c r="H760" s="55">
        <v>39440.665699999998</v>
      </c>
      <c r="I760" s="56">
        <v>15.62</v>
      </c>
      <c r="J760" s="56">
        <v>5.86</v>
      </c>
      <c r="K760" s="56">
        <v>13.19</v>
      </c>
      <c r="L760" s="56">
        <v>170.9385</v>
      </c>
      <c r="M760" s="57" t="s">
        <v>98</v>
      </c>
    </row>
    <row r="761" spans="1:13">
      <c r="A761" s="58" t="s">
        <v>833</v>
      </c>
      <c r="B761" s="59">
        <v>7.3219000000000003</v>
      </c>
      <c r="C761" s="60">
        <v>35568.007299999997</v>
      </c>
      <c r="D761" s="61">
        <v>25200.5</v>
      </c>
      <c r="E761" s="61">
        <v>30243.3868</v>
      </c>
      <c r="F761" s="66">
        <v>42728.1561</v>
      </c>
      <c r="G761" s="55">
        <v>51519.995199999998</v>
      </c>
      <c r="H761" s="55">
        <v>37200.300600000002</v>
      </c>
      <c r="I761" s="62">
        <v>15.71</v>
      </c>
      <c r="J761" s="62">
        <v>5.97</v>
      </c>
      <c r="K761" s="62">
        <v>12.62</v>
      </c>
      <c r="L761" s="62">
        <v>171.34780000000001</v>
      </c>
      <c r="M761" s="63" t="s">
        <v>98</v>
      </c>
    </row>
    <row r="762" spans="1:13">
      <c r="A762" s="52" t="s">
        <v>834</v>
      </c>
      <c r="B762" s="53">
        <v>2.6823000000000001</v>
      </c>
      <c r="C762" s="54">
        <v>37572.885499999997</v>
      </c>
      <c r="D762" s="55">
        <v>26685.449700000001</v>
      </c>
      <c r="E762" s="55">
        <v>31781.914400000001</v>
      </c>
      <c r="F762" s="66">
        <v>44104.286999999997</v>
      </c>
      <c r="G762" s="55">
        <v>52317.384899999997</v>
      </c>
      <c r="H762" s="55">
        <v>38690.177799999998</v>
      </c>
      <c r="I762" s="56">
        <v>17.63</v>
      </c>
      <c r="J762" s="56">
        <v>6.01</v>
      </c>
      <c r="K762" s="56">
        <v>12.56</v>
      </c>
      <c r="L762" s="56">
        <v>172.4144</v>
      </c>
      <c r="M762" s="57" t="s">
        <v>98</v>
      </c>
    </row>
    <row r="763" spans="1:13">
      <c r="A763" s="52" t="s">
        <v>835</v>
      </c>
      <c r="B763" s="53">
        <v>4.4241999999999999</v>
      </c>
      <c r="C763" s="54">
        <v>35021.917699999998</v>
      </c>
      <c r="D763" s="55">
        <v>24438.6666</v>
      </c>
      <c r="E763" s="55">
        <v>29459.514500000001</v>
      </c>
      <c r="F763" s="66">
        <v>41805.153899999998</v>
      </c>
      <c r="G763" s="55">
        <v>50648.398099999999</v>
      </c>
      <c r="H763" s="55">
        <v>36503.991099999999</v>
      </c>
      <c r="I763" s="56">
        <v>14.56</v>
      </c>
      <c r="J763" s="56">
        <v>5.96</v>
      </c>
      <c r="K763" s="56">
        <v>12.69</v>
      </c>
      <c r="L763" s="56">
        <v>170.71180000000001</v>
      </c>
      <c r="M763" s="57" t="s">
        <v>98</v>
      </c>
    </row>
    <row r="764" spans="1:13">
      <c r="A764" s="58" t="s">
        <v>836</v>
      </c>
      <c r="B764" s="59">
        <v>12.148300000000001</v>
      </c>
      <c r="C764" s="60">
        <v>43234.167300000001</v>
      </c>
      <c r="D764" s="61">
        <v>27642.715100000001</v>
      </c>
      <c r="E764" s="61">
        <v>36292.0412</v>
      </c>
      <c r="F764" s="66">
        <v>52431.056700000001</v>
      </c>
      <c r="G764" s="55">
        <v>62750.285199999998</v>
      </c>
      <c r="H764" s="55">
        <v>45170.327899999997</v>
      </c>
      <c r="I764" s="62">
        <v>13.35</v>
      </c>
      <c r="J764" s="62">
        <v>13.01</v>
      </c>
      <c r="K764" s="62">
        <v>12.63</v>
      </c>
      <c r="L764" s="62">
        <v>168.77209999999999</v>
      </c>
      <c r="M764" s="63" t="s">
        <v>98</v>
      </c>
    </row>
    <row r="765" spans="1:13">
      <c r="A765" s="52" t="s">
        <v>837</v>
      </c>
      <c r="B765" s="53">
        <v>3.8439999999999999</v>
      </c>
      <c r="C765" s="54">
        <v>41525.949800000002</v>
      </c>
      <c r="D765" s="55">
        <v>32037.305400000001</v>
      </c>
      <c r="E765" s="55">
        <v>36439.851300000002</v>
      </c>
      <c r="F765" s="66">
        <v>48595.085400000004</v>
      </c>
      <c r="G765" s="55">
        <v>55708.547100000003</v>
      </c>
      <c r="H765" s="55">
        <v>42937.283799999997</v>
      </c>
      <c r="I765" s="56">
        <v>14.95</v>
      </c>
      <c r="J765" s="56">
        <v>11.05</v>
      </c>
      <c r="K765" s="56">
        <v>11.19</v>
      </c>
      <c r="L765" s="56">
        <v>168.10910000000001</v>
      </c>
      <c r="M765" s="57" t="s">
        <v>98</v>
      </c>
    </row>
    <row r="766" spans="1:13">
      <c r="A766" s="52" t="s">
        <v>838</v>
      </c>
      <c r="B766" s="53">
        <v>0.78790000000000004</v>
      </c>
      <c r="C766" s="54">
        <v>69020.933300000004</v>
      </c>
      <c r="D766" s="55">
        <v>54095.1927</v>
      </c>
      <c r="E766" s="55">
        <v>60470.677600000003</v>
      </c>
      <c r="F766" s="66">
        <v>80710.133100000006</v>
      </c>
      <c r="G766" s="55">
        <v>92716.292600000001</v>
      </c>
      <c r="H766" s="55">
        <v>71108.746100000004</v>
      </c>
      <c r="I766" s="56">
        <v>15</v>
      </c>
      <c r="J766" s="56">
        <v>21.45</v>
      </c>
      <c r="K766" s="56">
        <v>12.26</v>
      </c>
      <c r="L766" s="56">
        <v>171.79580000000001</v>
      </c>
      <c r="M766" s="57" t="s">
        <v>144</v>
      </c>
    </row>
    <row r="767" spans="1:13">
      <c r="A767" s="52" t="s">
        <v>839</v>
      </c>
      <c r="B767" s="53">
        <v>1.3057000000000001</v>
      </c>
      <c r="C767" s="54">
        <v>43787.707399999999</v>
      </c>
      <c r="D767" s="55">
        <v>32245.061000000002</v>
      </c>
      <c r="E767" s="55">
        <v>36748.399700000002</v>
      </c>
      <c r="F767" s="66">
        <v>53189.683499999999</v>
      </c>
      <c r="G767" s="55">
        <v>60848.2742</v>
      </c>
      <c r="H767" s="55">
        <v>45519.0314</v>
      </c>
      <c r="I767" s="56">
        <v>10.33</v>
      </c>
      <c r="J767" s="56">
        <v>10.29</v>
      </c>
      <c r="K767" s="56">
        <v>14.64</v>
      </c>
      <c r="L767" s="56">
        <v>170.50309999999999</v>
      </c>
      <c r="M767" s="57" t="s">
        <v>98</v>
      </c>
    </row>
    <row r="768" spans="1:13">
      <c r="A768" s="52" t="s">
        <v>840</v>
      </c>
      <c r="B768" s="53">
        <v>0.14480000000000001</v>
      </c>
      <c r="C768" s="54">
        <v>37654.341800000002</v>
      </c>
      <c r="D768" s="55">
        <v>34288.817799999997</v>
      </c>
      <c r="E768" s="55">
        <v>36084.309200000003</v>
      </c>
      <c r="F768" s="66">
        <v>43291.422500000001</v>
      </c>
      <c r="G768" s="55">
        <v>65399.554900000003</v>
      </c>
      <c r="H768" s="55">
        <v>42570.506200000003</v>
      </c>
      <c r="I768" s="56">
        <v>13.96</v>
      </c>
      <c r="J768" s="56">
        <v>8.2100000000000009</v>
      </c>
      <c r="K768" s="56">
        <v>12.74</v>
      </c>
      <c r="L768" s="56">
        <v>166.49619999999999</v>
      </c>
      <c r="M768" s="57" t="s">
        <v>144</v>
      </c>
    </row>
    <row r="769" spans="1:13">
      <c r="A769" s="52" t="s">
        <v>841</v>
      </c>
      <c r="B769" s="53">
        <v>0.52049999999999996</v>
      </c>
      <c r="C769" s="54">
        <v>43228.1823</v>
      </c>
      <c r="D769" s="55">
        <v>37861.338100000001</v>
      </c>
      <c r="E769" s="55">
        <v>40730.192999999999</v>
      </c>
      <c r="F769" s="66">
        <v>46434.815300000002</v>
      </c>
      <c r="G769" s="55">
        <v>49931.985699999997</v>
      </c>
      <c r="H769" s="55">
        <v>43866.895199999999</v>
      </c>
      <c r="I769" s="56">
        <v>9.65</v>
      </c>
      <c r="J769" s="56">
        <v>12.88</v>
      </c>
      <c r="K769" s="56">
        <v>17.309999999999999</v>
      </c>
      <c r="L769" s="56">
        <v>149.91499999999999</v>
      </c>
      <c r="M769" s="57" t="s">
        <v>98</v>
      </c>
    </row>
    <row r="770" spans="1:13">
      <c r="A770" s="52" t="s">
        <v>842</v>
      </c>
      <c r="B770" s="53">
        <v>1.7856000000000001</v>
      </c>
      <c r="C770" s="54">
        <v>43077.581899999997</v>
      </c>
      <c r="D770" s="55">
        <v>33338.263599999998</v>
      </c>
      <c r="E770" s="55">
        <v>37453.228000000003</v>
      </c>
      <c r="F770" s="66">
        <v>50585.027900000001</v>
      </c>
      <c r="G770" s="55">
        <v>60119.313800000004</v>
      </c>
      <c r="H770" s="55">
        <v>44258.069799999997</v>
      </c>
      <c r="I770" s="56">
        <v>12.4</v>
      </c>
      <c r="J770" s="56">
        <v>16.84</v>
      </c>
      <c r="K770" s="56">
        <v>14.01</v>
      </c>
      <c r="L770" s="56">
        <v>169.02010000000001</v>
      </c>
      <c r="M770" s="57" t="s">
        <v>98</v>
      </c>
    </row>
    <row r="771" spans="1:13">
      <c r="A771" s="52" t="s">
        <v>843</v>
      </c>
      <c r="B771" s="53">
        <v>1.3418000000000001</v>
      </c>
      <c r="C771" s="54">
        <v>44667.432500000003</v>
      </c>
      <c r="D771" s="55">
        <v>33000.375500000002</v>
      </c>
      <c r="E771" s="55">
        <v>39092.065199999997</v>
      </c>
      <c r="F771" s="66">
        <v>51919.270400000001</v>
      </c>
      <c r="G771" s="55">
        <v>59823.394800000002</v>
      </c>
      <c r="H771" s="55">
        <v>46023.0717</v>
      </c>
      <c r="I771" s="56">
        <v>12.93</v>
      </c>
      <c r="J771" s="56">
        <v>13.97</v>
      </c>
      <c r="K771" s="56">
        <v>13.14</v>
      </c>
      <c r="L771" s="56">
        <v>168.97460000000001</v>
      </c>
      <c r="M771" s="57" t="s">
        <v>98</v>
      </c>
    </row>
    <row r="772" spans="1:13">
      <c r="A772" s="58" t="s">
        <v>844</v>
      </c>
      <c r="B772" s="59">
        <v>11.7272</v>
      </c>
      <c r="C772" s="60">
        <v>42113.253900000003</v>
      </c>
      <c r="D772" s="61">
        <v>28683.41</v>
      </c>
      <c r="E772" s="61">
        <v>34443.508900000001</v>
      </c>
      <c r="F772" s="66">
        <v>56635.625099999997</v>
      </c>
      <c r="G772" s="55">
        <v>65575.146900000007</v>
      </c>
      <c r="H772" s="55">
        <v>45491.6443</v>
      </c>
      <c r="I772" s="62">
        <v>16.489999999999998</v>
      </c>
      <c r="J772" s="62">
        <v>9.7899999999999991</v>
      </c>
      <c r="K772" s="62">
        <v>13.99</v>
      </c>
      <c r="L772" s="62">
        <v>170.67760000000001</v>
      </c>
      <c r="M772" s="63" t="s">
        <v>98</v>
      </c>
    </row>
    <row r="773" spans="1:13">
      <c r="A773" s="58" t="s">
        <v>845</v>
      </c>
      <c r="B773" s="59">
        <v>26.714300000000001</v>
      </c>
      <c r="C773" s="60">
        <v>35755.883699999998</v>
      </c>
      <c r="D773" s="61">
        <v>24684.1158</v>
      </c>
      <c r="E773" s="61">
        <v>30155.1852</v>
      </c>
      <c r="F773" s="66">
        <v>42891.745600000002</v>
      </c>
      <c r="G773" s="55">
        <v>49802.5193</v>
      </c>
      <c r="H773" s="55">
        <v>37124.660900000003</v>
      </c>
      <c r="I773" s="62">
        <v>17.02</v>
      </c>
      <c r="J773" s="62">
        <v>6.3</v>
      </c>
      <c r="K773" s="62">
        <v>11.97</v>
      </c>
      <c r="L773" s="62">
        <v>171.77070000000001</v>
      </c>
      <c r="M773" s="63" t="s">
        <v>98</v>
      </c>
    </row>
    <row r="774" spans="1:13">
      <c r="A774" s="58" t="s">
        <v>846</v>
      </c>
      <c r="B774" s="59">
        <v>3.0836999999999999</v>
      </c>
      <c r="C774" s="60">
        <v>36726.205600000001</v>
      </c>
      <c r="D774" s="61">
        <v>24196.086899999998</v>
      </c>
      <c r="E774" s="61">
        <v>30363.5893</v>
      </c>
      <c r="F774" s="66">
        <v>45007.549599999998</v>
      </c>
      <c r="G774" s="55">
        <v>55060.549899999998</v>
      </c>
      <c r="H774" s="55">
        <v>38409.998299999999</v>
      </c>
      <c r="I774" s="62">
        <v>16.79</v>
      </c>
      <c r="J774" s="62">
        <v>6.66</v>
      </c>
      <c r="K774" s="62">
        <v>11.97</v>
      </c>
      <c r="L774" s="62">
        <v>167.548</v>
      </c>
      <c r="M774" s="63" t="s">
        <v>98</v>
      </c>
    </row>
    <row r="775" spans="1:13">
      <c r="A775" s="58" t="s">
        <v>847</v>
      </c>
      <c r="B775" s="59">
        <v>0.95030000000000003</v>
      </c>
      <c r="C775" s="60">
        <v>35375.988700000002</v>
      </c>
      <c r="D775" s="61">
        <v>29423.706699999999</v>
      </c>
      <c r="E775" s="61">
        <v>32285.467100000002</v>
      </c>
      <c r="F775" s="66">
        <v>39560.810899999997</v>
      </c>
      <c r="G775" s="55">
        <v>45023.426800000001</v>
      </c>
      <c r="H775" s="55">
        <v>36424.365899999997</v>
      </c>
      <c r="I775" s="62">
        <v>18.010000000000002</v>
      </c>
      <c r="J775" s="62">
        <v>12.75</v>
      </c>
      <c r="K775" s="62">
        <v>14.2</v>
      </c>
      <c r="L775" s="62">
        <v>171.18</v>
      </c>
      <c r="M775" s="63" t="s">
        <v>98</v>
      </c>
    </row>
    <row r="776" spans="1:13">
      <c r="A776" s="58" t="s">
        <v>848</v>
      </c>
      <c r="B776" s="59">
        <v>1.2315</v>
      </c>
      <c r="C776" s="60">
        <v>36490.618300000002</v>
      </c>
      <c r="D776" s="61">
        <v>25716.4166</v>
      </c>
      <c r="E776" s="61">
        <v>31343.4041</v>
      </c>
      <c r="F776" s="66">
        <v>45627.882899999997</v>
      </c>
      <c r="G776" s="55">
        <v>51027.090400000001</v>
      </c>
      <c r="H776" s="55">
        <v>37687.728499999997</v>
      </c>
      <c r="I776" s="62">
        <v>16.45</v>
      </c>
      <c r="J776" s="62">
        <v>8.99</v>
      </c>
      <c r="K776" s="62">
        <v>16.02</v>
      </c>
      <c r="L776" s="62">
        <v>169.6232</v>
      </c>
      <c r="M776" s="63" t="s">
        <v>98</v>
      </c>
    </row>
    <row r="777" spans="1:13">
      <c r="A777" s="52" t="s">
        <v>849</v>
      </c>
      <c r="B777" s="53">
        <v>0.75519999999999998</v>
      </c>
      <c r="C777" s="54">
        <v>35807.915300000001</v>
      </c>
      <c r="D777" s="55">
        <v>27093.419399999999</v>
      </c>
      <c r="E777" s="55">
        <v>30556.064399999999</v>
      </c>
      <c r="F777" s="66">
        <v>44596.217799999999</v>
      </c>
      <c r="G777" s="55">
        <v>52649.539100000002</v>
      </c>
      <c r="H777" s="55">
        <v>37815.321400000001</v>
      </c>
      <c r="I777" s="56">
        <v>20.32</v>
      </c>
      <c r="J777" s="56">
        <v>10.11</v>
      </c>
      <c r="K777" s="56">
        <v>15.91</v>
      </c>
      <c r="L777" s="56">
        <v>170.25909999999999</v>
      </c>
      <c r="M777" s="57" t="s">
        <v>98</v>
      </c>
    </row>
    <row r="778" spans="1:13">
      <c r="A778" s="58" t="s">
        <v>850</v>
      </c>
      <c r="B778" s="59">
        <v>2.9609999999999999</v>
      </c>
      <c r="C778" s="60">
        <v>34648.6224</v>
      </c>
      <c r="D778" s="61">
        <v>22554.333299999998</v>
      </c>
      <c r="E778" s="61">
        <v>27277.8567</v>
      </c>
      <c r="F778" s="66">
        <v>40763.310100000002</v>
      </c>
      <c r="G778" s="55">
        <v>46368.920599999998</v>
      </c>
      <c r="H778" s="55">
        <v>34920.746299999999</v>
      </c>
      <c r="I778" s="62">
        <v>15.8</v>
      </c>
      <c r="J778" s="62">
        <v>3</v>
      </c>
      <c r="K778" s="62">
        <v>14.08</v>
      </c>
      <c r="L778" s="62">
        <v>171.16040000000001</v>
      </c>
      <c r="M778" s="63" t="s">
        <v>98</v>
      </c>
    </row>
    <row r="779" spans="1:13">
      <c r="A779" s="58" t="s">
        <v>852</v>
      </c>
      <c r="B779" s="59">
        <v>2.5638999999999998</v>
      </c>
      <c r="C779" s="60">
        <v>30818.414499999999</v>
      </c>
      <c r="D779" s="61">
        <v>26337.75</v>
      </c>
      <c r="E779" s="61">
        <v>28655.509099999999</v>
      </c>
      <c r="F779" s="66">
        <v>37117.7192</v>
      </c>
      <c r="G779" s="55">
        <v>44231.430200000003</v>
      </c>
      <c r="H779" s="55">
        <v>33543.2048</v>
      </c>
      <c r="I779" s="62">
        <v>11.15</v>
      </c>
      <c r="J779" s="62">
        <v>8.76</v>
      </c>
      <c r="K779" s="62">
        <v>11.56</v>
      </c>
      <c r="L779" s="62">
        <v>169.79849999999999</v>
      </c>
      <c r="M779" s="63" t="s">
        <v>98</v>
      </c>
    </row>
    <row r="780" spans="1:13">
      <c r="A780" s="52" t="s">
        <v>853</v>
      </c>
      <c r="B780" s="53">
        <v>2.3879000000000001</v>
      </c>
      <c r="C780" s="54">
        <v>31437.698499999999</v>
      </c>
      <c r="D780" s="55">
        <v>27001.795999999998</v>
      </c>
      <c r="E780" s="55">
        <v>28833.75</v>
      </c>
      <c r="F780" s="66">
        <v>38123.014499999997</v>
      </c>
      <c r="G780" s="55">
        <v>44602.384899999997</v>
      </c>
      <c r="H780" s="55">
        <v>34068.415999999997</v>
      </c>
      <c r="I780" s="56">
        <v>11.16</v>
      </c>
      <c r="J780" s="56">
        <v>9.24</v>
      </c>
      <c r="K780" s="56">
        <v>11.43</v>
      </c>
      <c r="L780" s="56">
        <v>169.90629999999999</v>
      </c>
      <c r="M780" s="57" t="s">
        <v>98</v>
      </c>
    </row>
    <row r="781" spans="1:13">
      <c r="A781" s="58" t="s">
        <v>854</v>
      </c>
      <c r="B781" s="59">
        <v>18.98</v>
      </c>
      <c r="C781" s="60">
        <v>35836.744100000004</v>
      </c>
      <c r="D781" s="61">
        <v>23629.0972</v>
      </c>
      <c r="E781" s="61">
        <v>28250.092000000001</v>
      </c>
      <c r="F781" s="66">
        <v>43415.039799999999</v>
      </c>
      <c r="G781" s="55">
        <v>52424.374199999998</v>
      </c>
      <c r="H781" s="55">
        <v>37035.829100000003</v>
      </c>
      <c r="I781" s="62">
        <v>13.23</v>
      </c>
      <c r="J781" s="62">
        <v>7.91</v>
      </c>
      <c r="K781" s="62">
        <v>10.98</v>
      </c>
      <c r="L781" s="62">
        <v>174.8443</v>
      </c>
      <c r="M781" s="63" t="s">
        <v>98</v>
      </c>
    </row>
    <row r="782" spans="1:13">
      <c r="A782" s="52" t="s">
        <v>855</v>
      </c>
      <c r="B782" s="53">
        <v>3.1783999999999999</v>
      </c>
      <c r="C782" s="54">
        <v>33965.919900000001</v>
      </c>
      <c r="D782" s="55">
        <v>21283.1666</v>
      </c>
      <c r="E782" s="55">
        <v>26112.852900000002</v>
      </c>
      <c r="F782" s="66">
        <v>44592.1708</v>
      </c>
      <c r="G782" s="55">
        <v>56567.405100000004</v>
      </c>
      <c r="H782" s="55">
        <v>36649.460800000001</v>
      </c>
      <c r="I782" s="56">
        <v>16.43</v>
      </c>
      <c r="J782" s="56">
        <v>5.0199999999999996</v>
      </c>
      <c r="K782" s="56">
        <v>10.36</v>
      </c>
      <c r="L782" s="56">
        <v>176.03620000000001</v>
      </c>
      <c r="M782" s="57" t="s">
        <v>98</v>
      </c>
    </row>
    <row r="783" spans="1:13">
      <c r="A783" s="52" t="s">
        <v>856</v>
      </c>
      <c r="B783" s="53">
        <v>3.8567</v>
      </c>
      <c r="C783" s="54">
        <v>33850.767099999997</v>
      </c>
      <c r="D783" s="55">
        <v>21761.849600000001</v>
      </c>
      <c r="E783" s="55">
        <v>25693.554</v>
      </c>
      <c r="F783" s="66">
        <v>42641.624100000001</v>
      </c>
      <c r="G783" s="55">
        <v>50522.915099999998</v>
      </c>
      <c r="H783" s="55">
        <v>35301.216699999997</v>
      </c>
      <c r="I783" s="56">
        <v>9.77</v>
      </c>
      <c r="J783" s="56">
        <v>9.34</v>
      </c>
      <c r="K783" s="56">
        <v>11.26</v>
      </c>
      <c r="L783" s="56">
        <v>171.1198</v>
      </c>
      <c r="M783" s="57" t="s">
        <v>98</v>
      </c>
    </row>
    <row r="784" spans="1:13">
      <c r="A784" s="52" t="s">
        <v>857</v>
      </c>
      <c r="B784" s="53">
        <v>1.593</v>
      </c>
      <c r="C784" s="54">
        <v>39858.749900000003</v>
      </c>
      <c r="D784" s="55">
        <v>28386.0013</v>
      </c>
      <c r="E784" s="55">
        <v>32195.494600000002</v>
      </c>
      <c r="F784" s="66">
        <v>46986.489800000003</v>
      </c>
      <c r="G784" s="55">
        <v>53583.339800000002</v>
      </c>
      <c r="H784" s="55">
        <v>40579.644500000002</v>
      </c>
      <c r="I784" s="56">
        <v>13.2</v>
      </c>
      <c r="J784" s="56">
        <v>12.36</v>
      </c>
      <c r="K784" s="56">
        <v>12.7</v>
      </c>
      <c r="L784" s="56">
        <v>173.23439999999999</v>
      </c>
      <c r="M784" s="57" t="s">
        <v>98</v>
      </c>
    </row>
    <row r="785" spans="1:13">
      <c r="A785" s="52" t="s">
        <v>1245</v>
      </c>
      <c r="B785" s="53">
        <v>0.45600000000000002</v>
      </c>
      <c r="C785" s="54">
        <v>29650.276000000002</v>
      </c>
      <c r="D785" s="55">
        <v>22945.321899999999</v>
      </c>
      <c r="E785" s="55">
        <v>24539.607800000002</v>
      </c>
      <c r="F785" s="66">
        <v>44753.902499999997</v>
      </c>
      <c r="G785" s="55">
        <v>54877.2549</v>
      </c>
      <c r="H785" s="55">
        <v>34469.049400000004</v>
      </c>
      <c r="I785" s="56">
        <v>5.43</v>
      </c>
      <c r="J785" s="56">
        <v>6.51</v>
      </c>
      <c r="K785" s="56">
        <v>9.69</v>
      </c>
      <c r="L785" s="56">
        <v>181.78790000000001</v>
      </c>
      <c r="M785" s="57" t="s">
        <v>96</v>
      </c>
    </row>
    <row r="786" spans="1:13">
      <c r="A786" s="52" t="s">
        <v>858</v>
      </c>
      <c r="B786" s="53">
        <v>5.6260000000000003</v>
      </c>
      <c r="C786" s="54">
        <v>35773.0916</v>
      </c>
      <c r="D786" s="55">
        <v>25141.011500000001</v>
      </c>
      <c r="E786" s="55">
        <v>27572.0183</v>
      </c>
      <c r="F786" s="66">
        <v>42429.648800000003</v>
      </c>
      <c r="G786" s="55">
        <v>49045.599699999999</v>
      </c>
      <c r="H786" s="55">
        <v>36196.961300000003</v>
      </c>
      <c r="I786" s="56">
        <v>12.6</v>
      </c>
      <c r="J786" s="56">
        <v>6.68</v>
      </c>
      <c r="K786" s="56">
        <v>11.02</v>
      </c>
      <c r="L786" s="56">
        <v>175.03270000000001</v>
      </c>
      <c r="M786" s="57" t="s">
        <v>98</v>
      </c>
    </row>
    <row r="787" spans="1:13">
      <c r="A787" s="58" t="s">
        <v>859</v>
      </c>
      <c r="B787" s="59">
        <v>2.1231</v>
      </c>
      <c r="C787" s="60">
        <v>42012.487699999998</v>
      </c>
      <c r="D787" s="61">
        <v>29677.8734</v>
      </c>
      <c r="E787" s="61">
        <v>35566.296999999999</v>
      </c>
      <c r="F787" s="66">
        <v>51082.815699999999</v>
      </c>
      <c r="G787" s="55">
        <v>61187.035499999998</v>
      </c>
      <c r="H787" s="55">
        <v>44140.793400000002</v>
      </c>
      <c r="I787" s="62">
        <v>15.7</v>
      </c>
      <c r="J787" s="62">
        <v>7.47</v>
      </c>
      <c r="K787" s="62">
        <v>12.87</v>
      </c>
      <c r="L787" s="62">
        <v>170.62819999999999</v>
      </c>
      <c r="M787" s="63" t="s">
        <v>98</v>
      </c>
    </row>
    <row r="788" spans="1:13">
      <c r="A788" s="58" t="s">
        <v>860</v>
      </c>
      <c r="B788" s="59">
        <v>3.2692999999999999</v>
      </c>
      <c r="C788" s="60">
        <v>31981.788700000001</v>
      </c>
      <c r="D788" s="61">
        <v>22829.175200000001</v>
      </c>
      <c r="E788" s="61">
        <v>25974.733199999999</v>
      </c>
      <c r="F788" s="66">
        <v>38606.011200000001</v>
      </c>
      <c r="G788" s="55">
        <v>45359.827100000002</v>
      </c>
      <c r="H788" s="55">
        <v>33277.533300000003</v>
      </c>
      <c r="I788" s="62">
        <v>14.22</v>
      </c>
      <c r="J788" s="62">
        <v>4.34</v>
      </c>
      <c r="K788" s="62">
        <v>11.43</v>
      </c>
      <c r="L788" s="62">
        <v>171.68539999999999</v>
      </c>
      <c r="M788" s="63" t="s">
        <v>92</v>
      </c>
    </row>
    <row r="789" spans="1:13">
      <c r="A789" s="58" t="s">
        <v>861</v>
      </c>
      <c r="B789" s="59">
        <v>9.8284000000000002</v>
      </c>
      <c r="C789" s="60">
        <v>43583.838300000003</v>
      </c>
      <c r="D789" s="61">
        <v>30259.8086</v>
      </c>
      <c r="E789" s="61">
        <v>35739.257599999997</v>
      </c>
      <c r="F789" s="66">
        <v>50222.301899999999</v>
      </c>
      <c r="G789" s="55">
        <v>56571.370699999999</v>
      </c>
      <c r="H789" s="55">
        <v>43504.879000000001</v>
      </c>
      <c r="I789" s="62">
        <v>18.27</v>
      </c>
      <c r="J789" s="62">
        <v>9.33</v>
      </c>
      <c r="K789" s="62">
        <v>12.34</v>
      </c>
      <c r="L789" s="62">
        <v>170.62139999999999</v>
      </c>
      <c r="M789" s="63" t="s">
        <v>98</v>
      </c>
    </row>
    <row r="790" spans="1:13">
      <c r="A790" s="52" t="s">
        <v>862</v>
      </c>
      <c r="B790" s="53">
        <v>6.0952000000000002</v>
      </c>
      <c r="C790" s="54">
        <v>44918.539700000001</v>
      </c>
      <c r="D790" s="55">
        <v>28793.034500000002</v>
      </c>
      <c r="E790" s="55">
        <v>36036.741900000001</v>
      </c>
      <c r="F790" s="66">
        <v>51016.0337</v>
      </c>
      <c r="G790" s="55">
        <v>57618.154999999999</v>
      </c>
      <c r="H790" s="55">
        <v>44052.427100000001</v>
      </c>
      <c r="I790" s="56">
        <v>17.38</v>
      </c>
      <c r="J790" s="56">
        <v>9.77</v>
      </c>
      <c r="K790" s="56">
        <v>11.96</v>
      </c>
      <c r="L790" s="56">
        <v>170.23490000000001</v>
      </c>
      <c r="M790" s="57" t="s">
        <v>98</v>
      </c>
    </row>
    <row r="791" spans="1:13">
      <c r="A791" s="52" t="s">
        <v>863</v>
      </c>
      <c r="B791" s="53">
        <v>1.9330000000000001</v>
      </c>
      <c r="C791" s="54">
        <v>40015.720099999999</v>
      </c>
      <c r="D791" s="55">
        <v>31578.693200000002</v>
      </c>
      <c r="E791" s="55">
        <v>34456.210099999997</v>
      </c>
      <c r="F791" s="66">
        <v>47332.144699999997</v>
      </c>
      <c r="G791" s="55">
        <v>54523.1734</v>
      </c>
      <c r="H791" s="55">
        <v>41825.729399999997</v>
      </c>
      <c r="I791" s="56">
        <v>23.49</v>
      </c>
      <c r="J791" s="56">
        <v>6.41</v>
      </c>
      <c r="K791" s="56">
        <v>13.17</v>
      </c>
      <c r="L791" s="56">
        <v>169.0411</v>
      </c>
      <c r="M791" s="57" t="s">
        <v>98</v>
      </c>
    </row>
    <row r="792" spans="1:13">
      <c r="A792" s="52" t="s">
        <v>864</v>
      </c>
      <c r="B792" s="53">
        <v>1.0880000000000001</v>
      </c>
      <c r="C792" s="54">
        <v>43280.59</v>
      </c>
      <c r="D792" s="55">
        <v>32191.502700000001</v>
      </c>
      <c r="E792" s="55">
        <v>38018.095600000001</v>
      </c>
      <c r="F792" s="66">
        <v>49594.739699999998</v>
      </c>
      <c r="G792" s="55">
        <v>54255.286999999997</v>
      </c>
      <c r="H792" s="55">
        <v>43626.48</v>
      </c>
      <c r="I792" s="56">
        <v>19.12</v>
      </c>
      <c r="J792" s="56">
        <v>14.14</v>
      </c>
      <c r="K792" s="56">
        <v>12.9</v>
      </c>
      <c r="L792" s="56">
        <v>170.25739999999999</v>
      </c>
      <c r="M792" s="57" t="s">
        <v>98</v>
      </c>
    </row>
    <row r="793" spans="1:13">
      <c r="A793" s="52" t="s">
        <v>865</v>
      </c>
      <c r="B793" s="53">
        <v>0.71209999999999996</v>
      </c>
      <c r="C793" s="54">
        <v>42190.777800000003</v>
      </c>
      <c r="D793" s="55">
        <v>29902.601500000001</v>
      </c>
      <c r="E793" s="55">
        <v>35790.465799999998</v>
      </c>
      <c r="F793" s="66">
        <v>49693.232400000001</v>
      </c>
      <c r="G793" s="55">
        <v>56988.822800000002</v>
      </c>
      <c r="H793" s="55">
        <v>43190.499900000003</v>
      </c>
      <c r="I793" s="56">
        <v>11.07</v>
      </c>
      <c r="J793" s="56">
        <v>5.79</v>
      </c>
      <c r="K793" s="56">
        <v>12.7</v>
      </c>
      <c r="L793" s="56">
        <v>178.77539999999999</v>
      </c>
      <c r="M793" s="57" t="s">
        <v>98</v>
      </c>
    </row>
    <row r="794" spans="1:13">
      <c r="A794" s="58" t="s">
        <v>866</v>
      </c>
      <c r="B794" s="59">
        <v>2.1663000000000001</v>
      </c>
      <c r="C794" s="60">
        <v>44377.256399999998</v>
      </c>
      <c r="D794" s="61">
        <v>29681.0363</v>
      </c>
      <c r="E794" s="61">
        <v>37045.865899999997</v>
      </c>
      <c r="F794" s="66">
        <v>53507.716899999999</v>
      </c>
      <c r="G794" s="55">
        <v>63102.980199999998</v>
      </c>
      <c r="H794" s="55">
        <v>45800.373699999996</v>
      </c>
      <c r="I794" s="62">
        <v>14.78</v>
      </c>
      <c r="J794" s="62">
        <v>14.28</v>
      </c>
      <c r="K794" s="62">
        <v>10.53</v>
      </c>
      <c r="L794" s="62">
        <v>175.179</v>
      </c>
      <c r="M794" s="63" t="s">
        <v>98</v>
      </c>
    </row>
    <row r="795" spans="1:13">
      <c r="A795" s="52" t="s">
        <v>867</v>
      </c>
      <c r="B795" s="53">
        <v>0.15029999999999999</v>
      </c>
      <c r="C795" s="54">
        <v>54494.723400000003</v>
      </c>
      <c r="D795" s="55">
        <v>37776.868000000002</v>
      </c>
      <c r="E795" s="55">
        <v>43444.684200000003</v>
      </c>
      <c r="F795" s="66">
        <v>64966.8194</v>
      </c>
      <c r="G795" s="55">
        <v>67695.164900000003</v>
      </c>
      <c r="H795" s="55">
        <v>53737.323400000001</v>
      </c>
      <c r="I795" s="56">
        <v>14.05</v>
      </c>
      <c r="J795" s="56">
        <v>16.27</v>
      </c>
      <c r="K795" s="56">
        <v>11.17</v>
      </c>
      <c r="L795" s="56">
        <v>163.26830000000001</v>
      </c>
      <c r="M795" s="57" t="s">
        <v>98</v>
      </c>
    </row>
    <row r="796" spans="1:13">
      <c r="A796" s="52" t="s">
        <v>868</v>
      </c>
      <c r="B796" s="53">
        <v>1.4901</v>
      </c>
      <c r="C796" s="54">
        <v>43123.199500000002</v>
      </c>
      <c r="D796" s="55">
        <v>29145.005399999998</v>
      </c>
      <c r="E796" s="55">
        <v>36261.296000000002</v>
      </c>
      <c r="F796" s="66">
        <v>50931.844299999997</v>
      </c>
      <c r="G796" s="55">
        <v>59657.604200000002</v>
      </c>
      <c r="H796" s="55">
        <v>44370.269200000002</v>
      </c>
      <c r="I796" s="56">
        <v>13.64</v>
      </c>
      <c r="J796" s="56">
        <v>14.14</v>
      </c>
      <c r="K796" s="56">
        <v>10.17</v>
      </c>
      <c r="L796" s="56">
        <v>177.74189999999999</v>
      </c>
      <c r="M796" s="57" t="s">
        <v>98</v>
      </c>
    </row>
    <row r="797" spans="1:13">
      <c r="A797" s="52" t="s">
        <v>869</v>
      </c>
      <c r="B797" s="53">
        <v>0.20799999999999999</v>
      </c>
      <c r="C797" s="54">
        <v>46665.086300000003</v>
      </c>
      <c r="D797" s="55">
        <v>33668.087500000001</v>
      </c>
      <c r="E797" s="55">
        <v>36888.785600000003</v>
      </c>
      <c r="F797" s="66">
        <v>60073.786099999998</v>
      </c>
      <c r="G797" s="55">
        <v>67057.258900000001</v>
      </c>
      <c r="H797" s="55">
        <v>49236.112699999998</v>
      </c>
      <c r="I797" s="56">
        <v>24.64</v>
      </c>
      <c r="J797" s="56">
        <v>14.46</v>
      </c>
      <c r="K797" s="56">
        <v>12.09</v>
      </c>
      <c r="L797" s="56">
        <v>177.114</v>
      </c>
      <c r="M797" s="57" t="s">
        <v>98</v>
      </c>
    </row>
    <row r="798" spans="1:13">
      <c r="A798" s="58" t="s">
        <v>870</v>
      </c>
      <c r="B798" s="59">
        <v>7.2305000000000001</v>
      </c>
      <c r="C798" s="60">
        <v>32627.439999999999</v>
      </c>
      <c r="D798" s="61">
        <v>22677.8914</v>
      </c>
      <c r="E798" s="61">
        <v>26605.116600000001</v>
      </c>
      <c r="F798" s="66">
        <v>39786.763299999999</v>
      </c>
      <c r="G798" s="55">
        <v>49862.164700000001</v>
      </c>
      <c r="H798" s="55">
        <v>34474.457499999997</v>
      </c>
      <c r="I798" s="62">
        <v>12.22</v>
      </c>
      <c r="J798" s="62">
        <v>7.27</v>
      </c>
      <c r="K798" s="62">
        <v>12.18</v>
      </c>
      <c r="L798" s="62">
        <v>172.59819999999999</v>
      </c>
      <c r="M798" s="63" t="s">
        <v>98</v>
      </c>
    </row>
    <row r="799" spans="1:13">
      <c r="A799" s="58" t="s">
        <v>871</v>
      </c>
      <c r="B799" s="59">
        <v>20.503699999999998</v>
      </c>
      <c r="C799" s="60">
        <v>41254.932000000001</v>
      </c>
      <c r="D799" s="61">
        <v>30021.027099999999</v>
      </c>
      <c r="E799" s="61">
        <v>34370.127</v>
      </c>
      <c r="F799" s="66">
        <v>49923.430699999997</v>
      </c>
      <c r="G799" s="55">
        <v>60952.898500000003</v>
      </c>
      <c r="H799" s="55">
        <v>43488.628100000002</v>
      </c>
      <c r="I799" s="62">
        <v>16.68</v>
      </c>
      <c r="J799" s="62">
        <v>9.5299999999999994</v>
      </c>
      <c r="K799" s="62">
        <v>12</v>
      </c>
      <c r="L799" s="62">
        <v>170.61689999999999</v>
      </c>
      <c r="M799" s="63" t="s">
        <v>98</v>
      </c>
    </row>
    <row r="800" spans="1:13">
      <c r="A800" s="52" t="s">
        <v>872</v>
      </c>
      <c r="B800" s="53">
        <v>4.4546000000000001</v>
      </c>
      <c r="C800" s="54">
        <v>43287.275399999999</v>
      </c>
      <c r="D800" s="55">
        <v>33748.102599999998</v>
      </c>
      <c r="E800" s="55">
        <v>38222.5288</v>
      </c>
      <c r="F800" s="66">
        <v>49825.452100000002</v>
      </c>
      <c r="G800" s="55">
        <v>58023.123599999999</v>
      </c>
      <c r="H800" s="55">
        <v>45008.063800000004</v>
      </c>
      <c r="I800" s="56">
        <v>16.37</v>
      </c>
      <c r="J800" s="56">
        <v>9.48</v>
      </c>
      <c r="K800" s="56">
        <v>11.88</v>
      </c>
      <c r="L800" s="56">
        <v>168.76830000000001</v>
      </c>
      <c r="M800" s="57" t="s">
        <v>98</v>
      </c>
    </row>
    <row r="801" spans="1:13">
      <c r="A801" s="52" t="s">
        <v>873</v>
      </c>
      <c r="B801" s="53">
        <v>0.43280000000000002</v>
      </c>
      <c r="C801" s="54">
        <v>35260.9974</v>
      </c>
      <c r="D801" s="55">
        <v>26199.9653</v>
      </c>
      <c r="E801" s="55">
        <v>29958.0605</v>
      </c>
      <c r="F801" s="66">
        <v>43072.833599999998</v>
      </c>
      <c r="G801" s="55">
        <v>48305.069600000003</v>
      </c>
      <c r="H801" s="55">
        <v>37184.314899999998</v>
      </c>
      <c r="I801" s="56">
        <v>18.920000000000002</v>
      </c>
      <c r="J801" s="56">
        <v>2.2200000000000002</v>
      </c>
      <c r="K801" s="56">
        <v>11.93</v>
      </c>
      <c r="L801" s="56">
        <v>176.66569999999999</v>
      </c>
      <c r="M801" s="57" t="s">
        <v>92</v>
      </c>
    </row>
    <row r="802" spans="1:13">
      <c r="A802" s="52" t="s">
        <v>874</v>
      </c>
      <c r="B802" s="53">
        <v>1.3451</v>
      </c>
      <c r="C802" s="54">
        <v>42479.387900000002</v>
      </c>
      <c r="D802" s="55">
        <v>30644.2363</v>
      </c>
      <c r="E802" s="55">
        <v>33897.834300000002</v>
      </c>
      <c r="F802" s="66">
        <v>49369.480199999998</v>
      </c>
      <c r="G802" s="55">
        <v>55366.221599999997</v>
      </c>
      <c r="H802" s="55">
        <v>42543.010999999999</v>
      </c>
      <c r="I802" s="56">
        <v>13.77</v>
      </c>
      <c r="J802" s="56">
        <v>12.6</v>
      </c>
      <c r="K802" s="56">
        <v>11.78</v>
      </c>
      <c r="L802" s="56">
        <v>170.423</v>
      </c>
      <c r="M802" s="57" t="s">
        <v>98</v>
      </c>
    </row>
    <row r="803" spans="1:13">
      <c r="A803" s="52" t="s">
        <v>875</v>
      </c>
      <c r="B803" s="53">
        <v>3.0259999999999998</v>
      </c>
      <c r="C803" s="54">
        <v>56635.953500000003</v>
      </c>
      <c r="D803" s="55">
        <v>40611.980600000003</v>
      </c>
      <c r="E803" s="55">
        <v>47570.256099999999</v>
      </c>
      <c r="F803" s="66">
        <v>65043.934200000003</v>
      </c>
      <c r="G803" s="55">
        <v>73491.637700000007</v>
      </c>
      <c r="H803" s="55">
        <v>56870.703500000003</v>
      </c>
      <c r="I803" s="56">
        <v>13.35</v>
      </c>
      <c r="J803" s="56">
        <v>16.59</v>
      </c>
      <c r="K803" s="56">
        <v>11.21</v>
      </c>
      <c r="L803" s="56">
        <v>167.34899999999999</v>
      </c>
      <c r="M803" s="57" t="s">
        <v>98</v>
      </c>
    </row>
    <row r="804" spans="1:13">
      <c r="A804" s="52" t="s">
        <v>876</v>
      </c>
      <c r="B804" s="53">
        <v>4.8047000000000004</v>
      </c>
      <c r="C804" s="54">
        <v>37703.1489</v>
      </c>
      <c r="D804" s="55">
        <v>27155.054899999999</v>
      </c>
      <c r="E804" s="55">
        <v>31801.3649</v>
      </c>
      <c r="F804" s="66">
        <v>43934.288999999997</v>
      </c>
      <c r="G804" s="55">
        <v>53056.087200000002</v>
      </c>
      <c r="H804" s="55">
        <v>39337.150399999999</v>
      </c>
      <c r="I804" s="56">
        <v>15.15</v>
      </c>
      <c r="J804" s="56">
        <v>8.94</v>
      </c>
      <c r="K804" s="56">
        <v>13.12</v>
      </c>
      <c r="L804" s="56">
        <v>171.16069999999999</v>
      </c>
      <c r="M804" s="57" t="s">
        <v>98</v>
      </c>
    </row>
    <row r="805" spans="1:13">
      <c r="A805" s="58" t="s">
        <v>877</v>
      </c>
      <c r="B805" s="59">
        <v>37.973300000000002</v>
      </c>
      <c r="C805" s="60">
        <v>42256.974900000001</v>
      </c>
      <c r="D805" s="61">
        <v>29574.359899999999</v>
      </c>
      <c r="E805" s="61">
        <v>34687.335899999998</v>
      </c>
      <c r="F805" s="66">
        <v>55729.2166</v>
      </c>
      <c r="G805" s="55">
        <v>69217.640299999999</v>
      </c>
      <c r="H805" s="55">
        <v>45840.731599999999</v>
      </c>
      <c r="I805" s="62">
        <v>16.54</v>
      </c>
      <c r="J805" s="62">
        <v>6.9</v>
      </c>
      <c r="K805" s="62">
        <v>13.54</v>
      </c>
      <c r="L805" s="62">
        <v>167.7961</v>
      </c>
      <c r="M805" s="63" t="s">
        <v>98</v>
      </c>
    </row>
    <row r="806" spans="1:13">
      <c r="A806" s="58" t="s">
        <v>878</v>
      </c>
      <c r="B806" s="59">
        <v>42.283900000000003</v>
      </c>
      <c r="C806" s="60">
        <v>35001.808799999999</v>
      </c>
      <c r="D806" s="61">
        <v>25643.613300000001</v>
      </c>
      <c r="E806" s="61">
        <v>29459.4768</v>
      </c>
      <c r="F806" s="66">
        <v>41104.983800000002</v>
      </c>
      <c r="G806" s="55">
        <v>48304.287300000004</v>
      </c>
      <c r="H806" s="55">
        <v>36639.710800000001</v>
      </c>
      <c r="I806" s="62">
        <v>13.19</v>
      </c>
      <c r="J806" s="62">
        <v>5</v>
      </c>
      <c r="K806" s="62">
        <v>13.93</v>
      </c>
      <c r="L806" s="62">
        <v>170.5077</v>
      </c>
      <c r="M806" s="63" t="s">
        <v>98</v>
      </c>
    </row>
    <row r="807" spans="1:13">
      <c r="A807" s="52" t="s">
        <v>879</v>
      </c>
      <c r="B807" s="53">
        <v>23.681699999999999</v>
      </c>
      <c r="C807" s="54">
        <v>36653.475700000003</v>
      </c>
      <c r="D807" s="55">
        <v>26154.167000000001</v>
      </c>
      <c r="E807" s="55">
        <v>30822.042300000001</v>
      </c>
      <c r="F807" s="66">
        <v>43632.6921</v>
      </c>
      <c r="G807" s="55">
        <v>52669.217499999999</v>
      </c>
      <c r="H807" s="55">
        <v>38948.097500000003</v>
      </c>
      <c r="I807" s="56">
        <v>13.68</v>
      </c>
      <c r="J807" s="56">
        <v>4.8099999999999996</v>
      </c>
      <c r="K807" s="56">
        <v>13.81</v>
      </c>
      <c r="L807" s="56">
        <v>170.5318</v>
      </c>
      <c r="M807" s="57" t="s">
        <v>98</v>
      </c>
    </row>
    <row r="808" spans="1:13">
      <c r="A808" s="52" t="s">
        <v>880</v>
      </c>
      <c r="B808" s="53">
        <v>18.084700000000002</v>
      </c>
      <c r="C808" s="54">
        <v>32911.495199999998</v>
      </c>
      <c r="D808" s="55">
        <v>25058.583299999998</v>
      </c>
      <c r="E808" s="55">
        <v>28553.083299999998</v>
      </c>
      <c r="F808" s="66">
        <v>38157.2641</v>
      </c>
      <c r="G808" s="55">
        <v>42913.977700000003</v>
      </c>
      <c r="H808" s="55">
        <v>33692.373</v>
      </c>
      <c r="I808" s="56">
        <v>12.37</v>
      </c>
      <c r="J808" s="56">
        <v>5.42</v>
      </c>
      <c r="K808" s="56">
        <v>13.97</v>
      </c>
      <c r="L808" s="56">
        <v>170.49160000000001</v>
      </c>
      <c r="M808" s="57" t="s">
        <v>98</v>
      </c>
    </row>
    <row r="809" spans="1:13">
      <c r="A809" s="58" t="s">
        <v>881</v>
      </c>
      <c r="B809" s="59">
        <v>57.740499999999997</v>
      </c>
      <c r="C809" s="60">
        <v>34677.665500000003</v>
      </c>
      <c r="D809" s="61">
        <v>24040.792799999999</v>
      </c>
      <c r="E809" s="61">
        <v>29110.6456</v>
      </c>
      <c r="F809" s="66">
        <v>40626.226600000002</v>
      </c>
      <c r="G809" s="55">
        <v>46607.214699999997</v>
      </c>
      <c r="H809" s="55">
        <v>35400.665000000001</v>
      </c>
      <c r="I809" s="62">
        <v>15.14</v>
      </c>
      <c r="J809" s="62">
        <v>4.96</v>
      </c>
      <c r="K809" s="62">
        <v>12.49</v>
      </c>
      <c r="L809" s="62">
        <v>170.41159999999999</v>
      </c>
      <c r="M809" s="63" t="s">
        <v>98</v>
      </c>
    </row>
    <row r="810" spans="1:13">
      <c r="A810" s="52" t="s">
        <v>882</v>
      </c>
      <c r="B810" s="53">
        <v>17.7973</v>
      </c>
      <c r="C810" s="54">
        <v>35771.6783</v>
      </c>
      <c r="D810" s="55">
        <v>25271.0445</v>
      </c>
      <c r="E810" s="55">
        <v>30842.3881</v>
      </c>
      <c r="F810" s="66">
        <v>40875.633800000003</v>
      </c>
      <c r="G810" s="55">
        <v>46145.089500000002</v>
      </c>
      <c r="H810" s="55">
        <v>36037.930099999998</v>
      </c>
      <c r="I810" s="56">
        <v>14.41</v>
      </c>
      <c r="J810" s="56">
        <v>5.17</v>
      </c>
      <c r="K810" s="56">
        <v>12.65</v>
      </c>
      <c r="L810" s="56">
        <v>171.63040000000001</v>
      </c>
      <c r="M810" s="57" t="s">
        <v>98</v>
      </c>
    </row>
    <row r="811" spans="1:13">
      <c r="A811" s="52" t="s">
        <v>883</v>
      </c>
      <c r="B811" s="53">
        <v>12.3203</v>
      </c>
      <c r="C811" s="54">
        <v>33235.9784</v>
      </c>
      <c r="D811" s="55">
        <v>25010.0906</v>
      </c>
      <c r="E811" s="55">
        <v>28956.725999999999</v>
      </c>
      <c r="F811" s="66">
        <v>39422.597099999999</v>
      </c>
      <c r="G811" s="55">
        <v>45657.192799999997</v>
      </c>
      <c r="H811" s="55">
        <v>35143.080099999999</v>
      </c>
      <c r="I811" s="56">
        <v>14.76</v>
      </c>
      <c r="J811" s="56">
        <v>4.6100000000000003</v>
      </c>
      <c r="K811" s="56">
        <v>11.95</v>
      </c>
      <c r="L811" s="56">
        <v>169.67230000000001</v>
      </c>
      <c r="M811" s="57" t="s">
        <v>98</v>
      </c>
    </row>
    <row r="812" spans="1:13">
      <c r="A812" s="52" t="s">
        <v>884</v>
      </c>
      <c r="B812" s="53">
        <v>2.3218000000000001</v>
      </c>
      <c r="C812" s="54">
        <v>28362.3956</v>
      </c>
      <c r="D812" s="55">
        <v>20654.5</v>
      </c>
      <c r="E812" s="55">
        <v>23273.760300000002</v>
      </c>
      <c r="F812" s="66">
        <v>38992.761200000001</v>
      </c>
      <c r="G812" s="55">
        <v>48020.826300000001</v>
      </c>
      <c r="H812" s="55">
        <v>32043.8416</v>
      </c>
      <c r="I812" s="56">
        <v>17.95</v>
      </c>
      <c r="J812" s="56">
        <v>2.71</v>
      </c>
      <c r="K812" s="56">
        <v>12.39</v>
      </c>
      <c r="L812" s="56">
        <v>173.57429999999999</v>
      </c>
      <c r="M812" s="57" t="s">
        <v>92</v>
      </c>
    </row>
    <row r="813" spans="1:13">
      <c r="A813" s="52" t="s">
        <v>885</v>
      </c>
      <c r="B813" s="53">
        <v>2.2229000000000001</v>
      </c>
      <c r="C813" s="54">
        <v>36452.7353</v>
      </c>
      <c r="D813" s="55">
        <v>28441.75</v>
      </c>
      <c r="E813" s="55">
        <v>32225.987099999998</v>
      </c>
      <c r="F813" s="66">
        <v>42023.3753</v>
      </c>
      <c r="G813" s="55">
        <v>48511.811000000002</v>
      </c>
      <c r="H813" s="55">
        <v>37759.781900000002</v>
      </c>
      <c r="I813" s="56">
        <v>17.66</v>
      </c>
      <c r="J813" s="56">
        <v>7.01</v>
      </c>
      <c r="K813" s="56">
        <v>12.2</v>
      </c>
      <c r="L813" s="56">
        <v>168.0308</v>
      </c>
      <c r="M813" s="57" t="s">
        <v>98</v>
      </c>
    </row>
    <row r="814" spans="1:13">
      <c r="A814" s="52" t="s">
        <v>886</v>
      </c>
      <c r="B814" s="53">
        <v>18.376100000000001</v>
      </c>
      <c r="C814" s="54">
        <v>35610.826200000003</v>
      </c>
      <c r="D814" s="55">
        <v>25105.5985</v>
      </c>
      <c r="E814" s="55">
        <v>30093.094799999999</v>
      </c>
      <c r="F814" s="66">
        <v>41976.313300000002</v>
      </c>
      <c r="G814" s="55">
        <v>47768.7232</v>
      </c>
      <c r="H814" s="55">
        <v>36237.199999999997</v>
      </c>
      <c r="I814" s="56">
        <v>16.420000000000002</v>
      </c>
      <c r="J814" s="56">
        <v>5.21</v>
      </c>
      <c r="K814" s="56">
        <v>12.79</v>
      </c>
      <c r="L814" s="56">
        <v>169.03790000000001</v>
      </c>
      <c r="M814" s="57" t="s">
        <v>98</v>
      </c>
    </row>
    <row r="815" spans="1:13">
      <c r="A815" s="58" t="s">
        <v>887</v>
      </c>
      <c r="B815" s="59">
        <v>9.0616000000000003</v>
      </c>
      <c r="C815" s="60">
        <v>60257.728000000003</v>
      </c>
      <c r="D815" s="61">
        <v>46124.540800000002</v>
      </c>
      <c r="E815" s="61">
        <v>54026.0913</v>
      </c>
      <c r="F815" s="66">
        <v>70054.437099999996</v>
      </c>
      <c r="G815" s="55">
        <v>89143.918799999999</v>
      </c>
      <c r="H815" s="55">
        <v>65472.255799999999</v>
      </c>
      <c r="I815" s="62">
        <v>17.170000000000002</v>
      </c>
      <c r="J815" s="62">
        <v>13.94</v>
      </c>
      <c r="K815" s="62">
        <v>12.1</v>
      </c>
      <c r="L815" s="62">
        <v>175.51159999999999</v>
      </c>
      <c r="M815" s="63" t="s">
        <v>98</v>
      </c>
    </row>
    <row r="816" spans="1:13">
      <c r="A816" s="52" t="s">
        <v>888</v>
      </c>
      <c r="B816" s="53">
        <v>0.1002</v>
      </c>
      <c r="C816" s="54">
        <v>46731.972900000001</v>
      </c>
      <c r="D816" s="55">
        <v>39923.763899999998</v>
      </c>
      <c r="E816" s="55">
        <v>43772.606899999999</v>
      </c>
      <c r="F816" s="66">
        <v>49172.960099999997</v>
      </c>
      <c r="G816" s="55">
        <v>51114.755700000002</v>
      </c>
      <c r="H816" s="55">
        <v>46048.822399999997</v>
      </c>
      <c r="I816" s="56">
        <v>22.42</v>
      </c>
      <c r="J816" s="56">
        <v>6.59</v>
      </c>
      <c r="K816" s="56">
        <v>14.37</v>
      </c>
      <c r="L816" s="56">
        <v>161.20480000000001</v>
      </c>
      <c r="M816" s="57" t="s">
        <v>144</v>
      </c>
    </row>
    <row r="817" spans="1:13">
      <c r="A817" s="52" t="s">
        <v>889</v>
      </c>
      <c r="B817" s="53">
        <v>7.3552999999999997</v>
      </c>
      <c r="C817" s="54">
        <v>60326.848599999998</v>
      </c>
      <c r="D817" s="55">
        <v>48812.609100000001</v>
      </c>
      <c r="E817" s="55">
        <v>55195.602800000001</v>
      </c>
      <c r="F817" s="66">
        <v>69322.601800000004</v>
      </c>
      <c r="G817" s="55">
        <v>92702.106700000004</v>
      </c>
      <c r="H817" s="55">
        <v>66707.855500000005</v>
      </c>
      <c r="I817" s="56">
        <v>17.920000000000002</v>
      </c>
      <c r="J817" s="56">
        <v>14.23</v>
      </c>
      <c r="K817" s="56">
        <v>11.38</v>
      </c>
      <c r="L817" s="56">
        <v>174.9213</v>
      </c>
      <c r="M817" s="57" t="s">
        <v>98</v>
      </c>
    </row>
    <row r="818" spans="1:13">
      <c r="A818" s="58" t="s">
        <v>890</v>
      </c>
      <c r="B818" s="59">
        <v>5.1932999999999998</v>
      </c>
      <c r="C818" s="60">
        <v>44884.56</v>
      </c>
      <c r="D818" s="61">
        <v>37932.951099999998</v>
      </c>
      <c r="E818" s="61">
        <v>40965.363599999997</v>
      </c>
      <c r="F818" s="66">
        <v>49616.782500000001</v>
      </c>
      <c r="G818" s="55">
        <v>54569.380400000002</v>
      </c>
      <c r="H818" s="55">
        <v>45809.887699999999</v>
      </c>
      <c r="I818" s="62">
        <v>14.46</v>
      </c>
      <c r="J818" s="62">
        <v>14.18</v>
      </c>
      <c r="K818" s="62">
        <v>11.46</v>
      </c>
      <c r="L818" s="62">
        <v>169.2484</v>
      </c>
      <c r="M818" s="63" t="s">
        <v>98</v>
      </c>
    </row>
    <row r="819" spans="1:13">
      <c r="A819" s="52" t="s">
        <v>891</v>
      </c>
      <c r="B819" s="53">
        <v>0.1673</v>
      </c>
      <c r="C819" s="54">
        <v>44941.628400000001</v>
      </c>
      <c r="D819" s="55">
        <v>39630.934099999999</v>
      </c>
      <c r="E819" s="55">
        <v>41768.861599999997</v>
      </c>
      <c r="F819" s="66">
        <v>50363.025900000001</v>
      </c>
      <c r="G819" s="55">
        <v>59592.646800000002</v>
      </c>
      <c r="H819" s="55">
        <v>47871.094100000002</v>
      </c>
      <c r="I819" s="56">
        <v>13.68</v>
      </c>
      <c r="J819" s="56">
        <v>10.59</v>
      </c>
      <c r="K819" s="56">
        <v>12.16</v>
      </c>
      <c r="L819" s="56">
        <v>170.03059999999999</v>
      </c>
      <c r="M819" s="57" t="s">
        <v>98</v>
      </c>
    </row>
    <row r="820" spans="1:13">
      <c r="A820" s="52" t="s">
        <v>892</v>
      </c>
      <c r="B820" s="53">
        <v>2.1276999999999999</v>
      </c>
      <c r="C820" s="54">
        <v>45983.5026</v>
      </c>
      <c r="D820" s="55">
        <v>38864.842400000001</v>
      </c>
      <c r="E820" s="55">
        <v>42085.311999999998</v>
      </c>
      <c r="F820" s="66">
        <v>51548.926099999997</v>
      </c>
      <c r="G820" s="55">
        <v>56447.7713</v>
      </c>
      <c r="H820" s="55">
        <v>47294.688399999999</v>
      </c>
      <c r="I820" s="56">
        <v>15.1</v>
      </c>
      <c r="J820" s="56">
        <v>12.43</v>
      </c>
      <c r="K820" s="56">
        <v>11.46</v>
      </c>
      <c r="L820" s="56">
        <v>169.72790000000001</v>
      </c>
      <c r="M820" s="57" t="s">
        <v>98</v>
      </c>
    </row>
    <row r="821" spans="1:13">
      <c r="A821" s="52" t="s">
        <v>893</v>
      </c>
      <c r="B821" s="53">
        <v>1.1472</v>
      </c>
      <c r="C821" s="54">
        <v>45149.873899999999</v>
      </c>
      <c r="D821" s="55">
        <v>40154.6417</v>
      </c>
      <c r="E821" s="55">
        <v>42405.884400000003</v>
      </c>
      <c r="F821" s="66">
        <v>48485.766799999998</v>
      </c>
      <c r="G821" s="55">
        <v>52069.358099999998</v>
      </c>
      <c r="H821" s="55">
        <v>45613.318500000001</v>
      </c>
      <c r="I821" s="56">
        <v>12.9</v>
      </c>
      <c r="J821" s="56">
        <v>19.37</v>
      </c>
      <c r="K821" s="56">
        <v>10.66</v>
      </c>
      <c r="L821" s="56">
        <v>170.1728</v>
      </c>
      <c r="M821" s="57" t="s">
        <v>144</v>
      </c>
    </row>
    <row r="822" spans="1:13">
      <c r="A822" s="52" t="s">
        <v>894</v>
      </c>
      <c r="B822" s="53">
        <v>0.3669</v>
      </c>
      <c r="C822" s="54">
        <v>39359.594700000001</v>
      </c>
      <c r="D822" s="55">
        <v>34173.7212</v>
      </c>
      <c r="E822" s="55">
        <v>36655.167999999998</v>
      </c>
      <c r="F822" s="66">
        <v>42252.549200000001</v>
      </c>
      <c r="G822" s="55">
        <v>44920.171999999999</v>
      </c>
      <c r="H822" s="55">
        <v>39613.032200000001</v>
      </c>
      <c r="I822" s="56">
        <v>14.02</v>
      </c>
      <c r="J822" s="56">
        <v>18.170000000000002</v>
      </c>
      <c r="K822" s="56">
        <v>11.44</v>
      </c>
      <c r="L822" s="56">
        <v>170.6557</v>
      </c>
      <c r="M822" s="57" t="s">
        <v>144</v>
      </c>
    </row>
    <row r="823" spans="1:13">
      <c r="A823" s="52" t="s">
        <v>895</v>
      </c>
      <c r="B823" s="53">
        <v>0.37359999999999999</v>
      </c>
      <c r="C823" s="54">
        <v>40555.997600000002</v>
      </c>
      <c r="D823" s="55">
        <v>35037.156199999998</v>
      </c>
      <c r="E823" s="55">
        <v>38031.275999999998</v>
      </c>
      <c r="F823" s="66">
        <v>44657.410400000001</v>
      </c>
      <c r="G823" s="55">
        <v>51898.189400000003</v>
      </c>
      <c r="H823" s="55">
        <v>42534.827700000002</v>
      </c>
      <c r="I823" s="56">
        <v>14.16</v>
      </c>
      <c r="J823" s="56">
        <v>11.47</v>
      </c>
      <c r="K823" s="56">
        <v>12.24</v>
      </c>
      <c r="L823" s="56">
        <v>165.8554</v>
      </c>
      <c r="M823" s="57" t="s">
        <v>98</v>
      </c>
    </row>
    <row r="824" spans="1:13">
      <c r="A824" s="52" t="s">
        <v>896</v>
      </c>
      <c r="B824" s="53">
        <v>0.38159999999999999</v>
      </c>
      <c r="C824" s="54">
        <v>41041.402900000001</v>
      </c>
      <c r="D824" s="55">
        <v>35202.743799999997</v>
      </c>
      <c r="E824" s="55">
        <v>38442.776299999998</v>
      </c>
      <c r="F824" s="66">
        <v>43982.929100000001</v>
      </c>
      <c r="G824" s="55">
        <v>48598.275800000003</v>
      </c>
      <c r="H824" s="55">
        <v>41306.139199999998</v>
      </c>
      <c r="I824" s="56">
        <v>13.93</v>
      </c>
      <c r="J824" s="56">
        <v>16.16</v>
      </c>
      <c r="K824" s="56">
        <v>11.96</v>
      </c>
      <c r="L824" s="56">
        <v>172.07939999999999</v>
      </c>
      <c r="M824" s="57" t="s">
        <v>144</v>
      </c>
    </row>
    <row r="825" spans="1:13">
      <c r="A825" s="52" t="s">
        <v>897</v>
      </c>
      <c r="B825" s="53">
        <v>0.15390000000000001</v>
      </c>
      <c r="C825" s="54">
        <v>44113.400600000001</v>
      </c>
      <c r="D825" s="55">
        <v>36982.503599999996</v>
      </c>
      <c r="E825" s="55">
        <v>40190.928599999999</v>
      </c>
      <c r="F825" s="66">
        <v>49016.338300000003</v>
      </c>
      <c r="G825" s="55">
        <v>54284.648300000001</v>
      </c>
      <c r="H825" s="55">
        <v>45164.853799999997</v>
      </c>
      <c r="I825" s="56">
        <v>17</v>
      </c>
      <c r="J825" s="56">
        <v>11.75</v>
      </c>
      <c r="K825" s="56">
        <v>11.95</v>
      </c>
      <c r="L825" s="56">
        <v>165.93039999999999</v>
      </c>
      <c r="M825" s="57" t="s">
        <v>98</v>
      </c>
    </row>
    <row r="826" spans="1:13">
      <c r="A826" s="58" t="s">
        <v>898</v>
      </c>
      <c r="B826" s="59">
        <v>20.161899999999999</v>
      </c>
      <c r="C826" s="60">
        <v>29580.511600000002</v>
      </c>
      <c r="D826" s="61">
        <v>19884.090400000001</v>
      </c>
      <c r="E826" s="61">
        <v>22639.340800000002</v>
      </c>
      <c r="F826" s="66">
        <v>38418.965799999998</v>
      </c>
      <c r="G826" s="55">
        <v>47130.890299999999</v>
      </c>
      <c r="H826" s="55">
        <v>32041.556700000001</v>
      </c>
      <c r="I826" s="62">
        <v>13.32</v>
      </c>
      <c r="J826" s="62">
        <v>3.68</v>
      </c>
      <c r="K826" s="62">
        <v>9.25</v>
      </c>
      <c r="L826" s="62">
        <v>175.70529999999999</v>
      </c>
      <c r="M826" s="63" t="s">
        <v>98</v>
      </c>
    </row>
    <row r="827" spans="1:13">
      <c r="A827" s="52" t="s">
        <v>899</v>
      </c>
      <c r="B827" s="53">
        <v>18.009699999999999</v>
      </c>
      <c r="C827" s="54">
        <v>29094.195100000001</v>
      </c>
      <c r="D827" s="55">
        <v>19902.833299999998</v>
      </c>
      <c r="E827" s="55">
        <v>22639.340800000002</v>
      </c>
      <c r="F827" s="66">
        <v>37122.968699999998</v>
      </c>
      <c r="G827" s="55">
        <v>46129.591800000002</v>
      </c>
      <c r="H827" s="55">
        <v>31558.155200000001</v>
      </c>
      <c r="I827" s="56">
        <v>13.13</v>
      </c>
      <c r="J827" s="56">
        <v>2.79</v>
      </c>
      <c r="K827" s="56">
        <v>9.34</v>
      </c>
      <c r="L827" s="56">
        <v>175.80539999999999</v>
      </c>
      <c r="M827" s="57" t="s">
        <v>98</v>
      </c>
    </row>
    <row r="828" spans="1:13">
      <c r="A828" s="52" t="s">
        <v>900</v>
      </c>
      <c r="B828" s="53">
        <v>0.84040000000000004</v>
      </c>
      <c r="C828" s="54">
        <v>41081.063999999998</v>
      </c>
      <c r="D828" s="55">
        <v>34042.863100000002</v>
      </c>
      <c r="E828" s="55">
        <v>36960.369500000001</v>
      </c>
      <c r="F828" s="66">
        <v>45647.871899999998</v>
      </c>
      <c r="G828" s="55">
        <v>52183.951399999998</v>
      </c>
      <c r="H828" s="55">
        <v>42227.349000000002</v>
      </c>
      <c r="I828" s="56">
        <v>10.039999999999999</v>
      </c>
      <c r="J828" s="56">
        <v>12.8</v>
      </c>
      <c r="K828" s="56">
        <v>9.3699999999999992</v>
      </c>
      <c r="L828" s="56">
        <v>182.3811</v>
      </c>
      <c r="M828" s="57" t="s">
        <v>98</v>
      </c>
    </row>
    <row r="829" spans="1:13">
      <c r="A829" s="58" t="s">
        <v>901</v>
      </c>
      <c r="B829" s="59">
        <v>16.4986</v>
      </c>
      <c r="C829" s="60">
        <v>49880.589</v>
      </c>
      <c r="D829" s="61">
        <v>39162.573600000003</v>
      </c>
      <c r="E829" s="61">
        <v>43813.104099999997</v>
      </c>
      <c r="F829" s="66">
        <v>59320.934300000001</v>
      </c>
      <c r="G829" s="55">
        <v>65873.809299999994</v>
      </c>
      <c r="H829" s="55">
        <v>51294.049099999997</v>
      </c>
      <c r="I829" s="62">
        <v>9.9499999999999993</v>
      </c>
      <c r="J829" s="62">
        <v>16.84</v>
      </c>
      <c r="K829" s="62">
        <v>11.36</v>
      </c>
      <c r="L829" s="62">
        <v>189.50370000000001</v>
      </c>
      <c r="M829" s="63" t="s">
        <v>98</v>
      </c>
    </row>
    <row r="830" spans="1:13">
      <c r="A830" s="52" t="s">
        <v>902</v>
      </c>
      <c r="B830" s="53">
        <v>8.3196999999999992</v>
      </c>
      <c r="C830" s="54">
        <v>50126.365100000003</v>
      </c>
      <c r="D830" s="55">
        <v>40164.233200000002</v>
      </c>
      <c r="E830" s="55">
        <v>44008.502</v>
      </c>
      <c r="F830" s="66">
        <v>61434.934099999999</v>
      </c>
      <c r="G830" s="55">
        <v>67146.687099999996</v>
      </c>
      <c r="H830" s="55">
        <v>52244.982499999998</v>
      </c>
      <c r="I830" s="56">
        <v>9.48</v>
      </c>
      <c r="J830" s="56">
        <v>16.36</v>
      </c>
      <c r="K830" s="56">
        <v>11.6</v>
      </c>
      <c r="L830" s="56">
        <v>191.88640000000001</v>
      </c>
      <c r="M830" s="57" t="s">
        <v>98</v>
      </c>
    </row>
    <row r="831" spans="1:13">
      <c r="A831" s="52" t="s">
        <v>903</v>
      </c>
      <c r="B831" s="53">
        <v>4.3292000000000002</v>
      </c>
      <c r="C831" s="54">
        <v>48213.972699999998</v>
      </c>
      <c r="D831" s="55">
        <v>31499.659</v>
      </c>
      <c r="E831" s="55">
        <v>41833.2209</v>
      </c>
      <c r="F831" s="66">
        <v>54442.549800000001</v>
      </c>
      <c r="G831" s="55">
        <v>59824.7016</v>
      </c>
      <c r="H831" s="55">
        <v>47810.304799999998</v>
      </c>
      <c r="I831" s="56">
        <v>8.5299999999999994</v>
      </c>
      <c r="J831" s="56">
        <v>20.04</v>
      </c>
      <c r="K831" s="56">
        <v>10.220000000000001</v>
      </c>
      <c r="L831" s="56">
        <v>185.29079999999999</v>
      </c>
      <c r="M831" s="57" t="s">
        <v>98</v>
      </c>
    </row>
    <row r="832" spans="1:13">
      <c r="A832" s="52" t="s">
        <v>904</v>
      </c>
      <c r="B832" s="53">
        <v>1.3513999999999999</v>
      </c>
      <c r="C832" s="54">
        <v>47614.495000000003</v>
      </c>
      <c r="D832" s="55">
        <v>40581.790500000003</v>
      </c>
      <c r="E832" s="55">
        <v>44341.533199999998</v>
      </c>
      <c r="F832" s="66">
        <v>53008.2837</v>
      </c>
      <c r="G832" s="55">
        <v>57890.172700000003</v>
      </c>
      <c r="H832" s="55">
        <v>48587.176700000004</v>
      </c>
      <c r="I832" s="56">
        <v>15.92</v>
      </c>
      <c r="J832" s="56">
        <v>14.1</v>
      </c>
      <c r="K832" s="56">
        <v>10.59</v>
      </c>
      <c r="L832" s="56">
        <v>190.78540000000001</v>
      </c>
      <c r="M832" s="57" t="s">
        <v>98</v>
      </c>
    </row>
    <row r="833" spans="1:13">
      <c r="A833" s="52" t="s">
        <v>905</v>
      </c>
      <c r="B833" s="53">
        <v>2.4438</v>
      </c>
      <c r="C833" s="54">
        <v>58553.770600000003</v>
      </c>
      <c r="D833" s="55">
        <v>41954.294000000002</v>
      </c>
      <c r="E833" s="55">
        <v>47359.819499999998</v>
      </c>
      <c r="F833" s="66">
        <v>63650.644999999997</v>
      </c>
      <c r="G833" s="55">
        <v>68847.452699999994</v>
      </c>
      <c r="H833" s="55">
        <v>56298.2523</v>
      </c>
      <c r="I833" s="56">
        <v>10.81</v>
      </c>
      <c r="J833" s="56">
        <v>15.05</v>
      </c>
      <c r="K833" s="56">
        <v>12.76</v>
      </c>
      <c r="L833" s="56">
        <v>188.5052</v>
      </c>
      <c r="M833" s="57" t="s">
        <v>98</v>
      </c>
    </row>
    <row r="834" spans="1:13">
      <c r="A834" s="58" t="s">
        <v>906</v>
      </c>
      <c r="B834" s="59">
        <v>93.437399999999997</v>
      </c>
      <c r="C834" s="60">
        <v>33465.178800000002</v>
      </c>
      <c r="D834" s="61">
        <v>21801.545600000001</v>
      </c>
      <c r="E834" s="61">
        <v>25068.345399999998</v>
      </c>
      <c r="F834" s="66">
        <v>44238.868000000002</v>
      </c>
      <c r="G834" s="55">
        <v>52735.015899999999</v>
      </c>
      <c r="H834" s="55">
        <v>35677.846799999999</v>
      </c>
      <c r="I834" s="62">
        <v>16.84</v>
      </c>
      <c r="J834" s="62">
        <v>4.3</v>
      </c>
      <c r="K834" s="62">
        <v>9.8699999999999992</v>
      </c>
      <c r="L834" s="62">
        <v>180.19329999999999</v>
      </c>
      <c r="M834" s="63" t="s">
        <v>98</v>
      </c>
    </row>
    <row r="835" spans="1:13">
      <c r="A835" s="52" t="s">
        <v>907</v>
      </c>
      <c r="B835" s="53">
        <v>41.406599999999997</v>
      </c>
      <c r="C835" s="54">
        <v>35885.688600000001</v>
      </c>
      <c r="D835" s="55">
        <v>21801.545600000001</v>
      </c>
      <c r="E835" s="55">
        <v>25628.25</v>
      </c>
      <c r="F835" s="66">
        <v>44366.811699999998</v>
      </c>
      <c r="G835" s="55">
        <v>51868.767500000002</v>
      </c>
      <c r="H835" s="55">
        <v>36294.7428</v>
      </c>
      <c r="I835" s="56">
        <v>16.98</v>
      </c>
      <c r="J835" s="56">
        <v>4.03</v>
      </c>
      <c r="K835" s="56">
        <v>10.38</v>
      </c>
      <c r="L835" s="56">
        <v>179.08940000000001</v>
      </c>
      <c r="M835" s="57" t="s">
        <v>98</v>
      </c>
    </row>
    <row r="836" spans="1:13">
      <c r="A836" s="52" t="s">
        <v>908</v>
      </c>
      <c r="B836" s="53">
        <v>34.385899999999999</v>
      </c>
      <c r="C836" s="54">
        <v>30937.797600000002</v>
      </c>
      <c r="D836" s="55">
        <v>22251.096799999999</v>
      </c>
      <c r="E836" s="55">
        <v>25548.626899999999</v>
      </c>
      <c r="F836" s="66">
        <v>41872.249499999998</v>
      </c>
      <c r="G836" s="55">
        <v>50923.707699999999</v>
      </c>
      <c r="H836" s="55">
        <v>34578.949399999998</v>
      </c>
      <c r="I836" s="56">
        <v>17.559999999999999</v>
      </c>
      <c r="J836" s="56">
        <v>4.68</v>
      </c>
      <c r="K836" s="56">
        <v>9.4499999999999993</v>
      </c>
      <c r="L836" s="56">
        <v>182.10990000000001</v>
      </c>
      <c r="M836" s="57" t="s">
        <v>98</v>
      </c>
    </row>
    <row r="837" spans="1:13">
      <c r="A837" s="52" t="s">
        <v>909</v>
      </c>
      <c r="B837" s="53">
        <v>2.2054</v>
      </c>
      <c r="C837" s="54">
        <v>44307.428699999997</v>
      </c>
      <c r="D837" s="55">
        <v>37061.650999999998</v>
      </c>
      <c r="E837" s="55">
        <v>39574.0962</v>
      </c>
      <c r="F837" s="66">
        <v>49799.623299999999</v>
      </c>
      <c r="G837" s="55">
        <v>54512.014999999999</v>
      </c>
      <c r="H837" s="55">
        <v>45027.6826</v>
      </c>
      <c r="I837" s="56">
        <v>16.190000000000001</v>
      </c>
      <c r="J837" s="56">
        <v>6.87</v>
      </c>
      <c r="K837" s="56">
        <v>9.2200000000000006</v>
      </c>
      <c r="L837" s="56">
        <v>190.08019999999999</v>
      </c>
      <c r="M837" s="57" t="s">
        <v>98</v>
      </c>
    </row>
    <row r="838" spans="1:13">
      <c r="A838" s="52" t="s">
        <v>910</v>
      </c>
      <c r="B838" s="53">
        <v>2.4013</v>
      </c>
      <c r="C838" s="54">
        <v>45689.7408</v>
      </c>
      <c r="D838" s="55">
        <v>32122.088199999998</v>
      </c>
      <c r="E838" s="55">
        <v>38147.655100000004</v>
      </c>
      <c r="F838" s="66">
        <v>51973.012699999999</v>
      </c>
      <c r="G838" s="55">
        <v>59734.2762</v>
      </c>
      <c r="H838" s="55">
        <v>45611.573499999999</v>
      </c>
      <c r="I838" s="56">
        <v>26.51</v>
      </c>
      <c r="J838" s="56">
        <v>6.77</v>
      </c>
      <c r="K838" s="56">
        <v>11.15</v>
      </c>
      <c r="L838" s="56">
        <v>179.17150000000001</v>
      </c>
      <c r="M838" s="57" t="s">
        <v>98</v>
      </c>
    </row>
    <row r="839" spans="1:13">
      <c r="A839" s="58" t="s">
        <v>911</v>
      </c>
      <c r="B839" s="59">
        <v>13.955299999999999</v>
      </c>
      <c r="C839" s="60">
        <v>38117.272299999997</v>
      </c>
      <c r="D839" s="61">
        <v>26816.726699999999</v>
      </c>
      <c r="E839" s="61">
        <v>33236.2336</v>
      </c>
      <c r="F839" s="66">
        <v>42386.1325</v>
      </c>
      <c r="G839" s="55">
        <v>48112.744100000004</v>
      </c>
      <c r="H839" s="55">
        <v>38065.076300000001</v>
      </c>
      <c r="I839" s="62">
        <v>17.920000000000002</v>
      </c>
      <c r="J839" s="62">
        <v>4.41</v>
      </c>
      <c r="K839" s="62">
        <v>10.95</v>
      </c>
      <c r="L839" s="62">
        <v>187.4007</v>
      </c>
      <c r="M839" s="63" t="s">
        <v>98</v>
      </c>
    </row>
    <row r="840" spans="1:13">
      <c r="A840" s="52" t="s">
        <v>912</v>
      </c>
      <c r="B840" s="53">
        <v>12.632</v>
      </c>
      <c r="C840" s="54">
        <v>38111.2834</v>
      </c>
      <c r="D840" s="55">
        <v>26816.726699999999</v>
      </c>
      <c r="E840" s="55">
        <v>33358.095399999998</v>
      </c>
      <c r="F840" s="66">
        <v>42221.527600000001</v>
      </c>
      <c r="G840" s="55">
        <v>47063.611900000004</v>
      </c>
      <c r="H840" s="55">
        <v>37756.462699999996</v>
      </c>
      <c r="I840" s="56">
        <v>18.09</v>
      </c>
      <c r="J840" s="56">
        <v>4.67</v>
      </c>
      <c r="K840" s="56">
        <v>10.93</v>
      </c>
      <c r="L840" s="56">
        <v>188.1628</v>
      </c>
      <c r="M840" s="57" t="s">
        <v>98</v>
      </c>
    </row>
    <row r="841" spans="1:13">
      <c r="A841" s="52" t="s">
        <v>1183</v>
      </c>
      <c r="B841" s="53">
        <v>1.1862999999999999</v>
      </c>
      <c r="C841" s="54">
        <v>37474.149599999997</v>
      </c>
      <c r="D841" s="55">
        <v>25210.311000000002</v>
      </c>
      <c r="E841" s="55">
        <v>28943.028300000002</v>
      </c>
      <c r="F841" s="66">
        <v>48765.5288</v>
      </c>
      <c r="G841" s="55">
        <v>60561.496700000003</v>
      </c>
      <c r="H841" s="55">
        <v>41039.976199999997</v>
      </c>
      <c r="I841" s="56">
        <v>13.44</v>
      </c>
      <c r="J841" s="56">
        <v>2.11</v>
      </c>
      <c r="K841" s="56">
        <v>11.11</v>
      </c>
      <c r="L841" s="56">
        <v>179.70769999999999</v>
      </c>
      <c r="M841" s="57" t="s">
        <v>92</v>
      </c>
    </row>
    <row r="842" spans="1:13">
      <c r="A842" s="58" t="s">
        <v>913</v>
      </c>
      <c r="B842" s="59">
        <v>12.262499999999999</v>
      </c>
      <c r="C842" s="60">
        <v>41732.461600000002</v>
      </c>
      <c r="D842" s="61">
        <v>21812.974300000002</v>
      </c>
      <c r="E842" s="61">
        <v>31468.386900000001</v>
      </c>
      <c r="F842" s="66">
        <v>51020.037400000001</v>
      </c>
      <c r="G842" s="55">
        <v>60371.564899999998</v>
      </c>
      <c r="H842" s="55">
        <v>42116.688099999999</v>
      </c>
      <c r="I842" s="62">
        <v>18.41</v>
      </c>
      <c r="J842" s="62">
        <v>4.38</v>
      </c>
      <c r="K842" s="62">
        <v>11.7</v>
      </c>
      <c r="L842" s="62">
        <v>181.56209999999999</v>
      </c>
      <c r="M842" s="63" t="s">
        <v>98</v>
      </c>
    </row>
    <row r="843" spans="1:13">
      <c r="A843" s="52" t="s">
        <v>1246</v>
      </c>
      <c r="B843" s="53">
        <v>1.1125</v>
      </c>
      <c r="C843" s="54">
        <v>46911.624199999998</v>
      </c>
      <c r="D843" s="55">
        <v>22460.620200000001</v>
      </c>
      <c r="E843" s="55">
        <v>35979.193700000003</v>
      </c>
      <c r="F843" s="66">
        <v>57891.732100000001</v>
      </c>
      <c r="G843" s="55">
        <v>74128.748200000002</v>
      </c>
      <c r="H843" s="55">
        <v>47850.071400000001</v>
      </c>
      <c r="I843" s="56">
        <v>17.04</v>
      </c>
      <c r="J843" s="56">
        <v>8.73</v>
      </c>
      <c r="K843" s="56">
        <v>12.86</v>
      </c>
      <c r="L843" s="56">
        <v>182.643</v>
      </c>
      <c r="M843" s="57" t="s">
        <v>98</v>
      </c>
    </row>
    <row r="844" spans="1:13">
      <c r="A844" s="52" t="s">
        <v>914</v>
      </c>
      <c r="B844" s="53">
        <v>11.135</v>
      </c>
      <c r="C844" s="54">
        <v>41365.5412</v>
      </c>
      <c r="D844" s="55">
        <v>21812.974300000002</v>
      </c>
      <c r="E844" s="55">
        <v>31220.6567</v>
      </c>
      <c r="F844" s="66">
        <v>50328.268100000001</v>
      </c>
      <c r="G844" s="55">
        <v>59037.862800000003</v>
      </c>
      <c r="H844" s="55">
        <v>41492.349900000001</v>
      </c>
      <c r="I844" s="56">
        <v>18.55</v>
      </c>
      <c r="J844" s="56">
        <v>3.88</v>
      </c>
      <c r="K844" s="56">
        <v>11.56</v>
      </c>
      <c r="L844" s="56">
        <v>181.4265</v>
      </c>
      <c r="M844" s="57" t="s">
        <v>98</v>
      </c>
    </row>
    <row r="845" spans="1:13">
      <c r="A845" s="58" t="s">
        <v>915</v>
      </c>
      <c r="B845" s="59">
        <v>4.1955999999999998</v>
      </c>
      <c r="C845" s="60">
        <v>40489.890299999999</v>
      </c>
      <c r="D845" s="61">
        <v>25400.8223</v>
      </c>
      <c r="E845" s="61">
        <v>33523.594400000002</v>
      </c>
      <c r="F845" s="66">
        <v>46559.217799999999</v>
      </c>
      <c r="G845" s="55">
        <v>55187.569499999998</v>
      </c>
      <c r="H845" s="55">
        <v>41165.2935</v>
      </c>
      <c r="I845" s="62">
        <v>16.77</v>
      </c>
      <c r="J845" s="62">
        <v>7.44</v>
      </c>
      <c r="K845" s="62">
        <v>12.2</v>
      </c>
      <c r="L845" s="62">
        <v>172.91239999999999</v>
      </c>
      <c r="M845" s="63" t="s">
        <v>98</v>
      </c>
    </row>
    <row r="846" spans="1:13">
      <c r="A846" s="52" t="s">
        <v>916</v>
      </c>
      <c r="B846" s="53">
        <v>2.2263000000000002</v>
      </c>
      <c r="C846" s="54">
        <v>40660.2068</v>
      </c>
      <c r="D846" s="55">
        <v>26174.772700000001</v>
      </c>
      <c r="E846" s="55">
        <v>33631.453500000003</v>
      </c>
      <c r="F846" s="66">
        <v>45869.008500000004</v>
      </c>
      <c r="G846" s="55">
        <v>53046.241600000001</v>
      </c>
      <c r="H846" s="55">
        <v>40976.063800000004</v>
      </c>
      <c r="I846" s="56">
        <v>18.399999999999999</v>
      </c>
      <c r="J846" s="56">
        <v>9.36</v>
      </c>
      <c r="K846" s="56">
        <v>13.51</v>
      </c>
      <c r="L846" s="56">
        <v>170.69900000000001</v>
      </c>
      <c r="M846" s="57" t="s">
        <v>98</v>
      </c>
    </row>
    <row r="847" spans="1:13">
      <c r="A847" s="52" t="s">
        <v>917</v>
      </c>
      <c r="B847" s="53">
        <v>0.91520000000000001</v>
      </c>
      <c r="C847" s="54">
        <v>42871.518799999998</v>
      </c>
      <c r="D847" s="55">
        <v>23594.8308</v>
      </c>
      <c r="E847" s="55">
        <v>32659.082299999998</v>
      </c>
      <c r="F847" s="66">
        <v>48214.387300000002</v>
      </c>
      <c r="G847" s="55">
        <v>54653.530299999999</v>
      </c>
      <c r="H847" s="55">
        <v>41115.749799999998</v>
      </c>
      <c r="I847" s="56">
        <v>14.48</v>
      </c>
      <c r="J847" s="56">
        <v>4.8099999999999996</v>
      </c>
      <c r="K847" s="56">
        <v>11.67</v>
      </c>
      <c r="L847" s="56">
        <v>174.5864</v>
      </c>
      <c r="M847" s="57" t="s">
        <v>98</v>
      </c>
    </row>
    <row r="848" spans="1:13">
      <c r="A848" s="58" t="s">
        <v>918</v>
      </c>
      <c r="B848" s="59">
        <v>97.5017</v>
      </c>
      <c r="C848" s="60">
        <v>37854.561600000001</v>
      </c>
      <c r="D848" s="61">
        <v>26922.888500000001</v>
      </c>
      <c r="E848" s="61">
        <v>32191.474300000002</v>
      </c>
      <c r="F848" s="66">
        <v>44202.0507</v>
      </c>
      <c r="G848" s="55">
        <v>52594.845800000003</v>
      </c>
      <c r="H848" s="55">
        <v>39219.154699999999</v>
      </c>
      <c r="I848" s="62">
        <v>15.35</v>
      </c>
      <c r="J848" s="62">
        <v>4.79</v>
      </c>
      <c r="K848" s="62">
        <v>11.73</v>
      </c>
      <c r="L848" s="62">
        <v>172.80199999999999</v>
      </c>
      <c r="M848" s="63" t="s">
        <v>98</v>
      </c>
    </row>
    <row r="849" spans="1:13">
      <c r="A849" s="52" t="s">
        <v>919</v>
      </c>
      <c r="B849" s="53">
        <v>15.630699999999999</v>
      </c>
      <c r="C849" s="54">
        <v>43843.599800000004</v>
      </c>
      <c r="D849" s="55">
        <v>31073.785100000001</v>
      </c>
      <c r="E849" s="55">
        <v>36203.544800000003</v>
      </c>
      <c r="F849" s="66">
        <v>62748.9375</v>
      </c>
      <c r="G849" s="55">
        <v>70312.074800000002</v>
      </c>
      <c r="H849" s="55">
        <v>47887.889499999997</v>
      </c>
      <c r="I849" s="56">
        <v>17.559999999999999</v>
      </c>
      <c r="J849" s="56">
        <v>6.73</v>
      </c>
      <c r="K849" s="56">
        <v>13.36</v>
      </c>
      <c r="L849" s="56">
        <v>168.32759999999999</v>
      </c>
      <c r="M849" s="57" t="s">
        <v>98</v>
      </c>
    </row>
    <row r="850" spans="1:13">
      <c r="A850" s="52" t="s">
        <v>920</v>
      </c>
      <c r="B850" s="53">
        <v>0.46310000000000001</v>
      </c>
      <c r="C850" s="54">
        <v>38750.125800000002</v>
      </c>
      <c r="D850" s="55">
        <v>27545.8619</v>
      </c>
      <c r="E850" s="55">
        <v>33921.434600000001</v>
      </c>
      <c r="F850" s="66">
        <v>43686.723400000003</v>
      </c>
      <c r="G850" s="55">
        <v>48480.150800000003</v>
      </c>
      <c r="H850" s="55">
        <v>38639.761899999998</v>
      </c>
      <c r="I850" s="56">
        <v>11.68</v>
      </c>
      <c r="J850" s="56">
        <v>7.04</v>
      </c>
      <c r="K850" s="56">
        <v>11.39</v>
      </c>
      <c r="L850" s="56">
        <v>172.61170000000001</v>
      </c>
      <c r="M850" s="57" t="s">
        <v>98</v>
      </c>
    </row>
    <row r="851" spans="1:13">
      <c r="A851" s="52" t="s">
        <v>921</v>
      </c>
      <c r="B851" s="53">
        <v>80.294300000000007</v>
      </c>
      <c r="C851" s="54">
        <v>36916.701300000001</v>
      </c>
      <c r="D851" s="55">
        <v>26199.065399999999</v>
      </c>
      <c r="E851" s="55">
        <v>31506.132300000001</v>
      </c>
      <c r="F851" s="66">
        <v>42700.099000000002</v>
      </c>
      <c r="G851" s="55">
        <v>48267.6034</v>
      </c>
      <c r="H851" s="55">
        <v>37395.0141</v>
      </c>
      <c r="I851" s="56">
        <v>14.81</v>
      </c>
      <c r="J851" s="56">
        <v>4.25</v>
      </c>
      <c r="K851" s="56">
        <v>11.34</v>
      </c>
      <c r="L851" s="56">
        <v>173.6523</v>
      </c>
      <c r="M851" s="57" t="s">
        <v>98</v>
      </c>
    </row>
    <row r="852" spans="1:13">
      <c r="A852" s="58" t="s">
        <v>922</v>
      </c>
      <c r="B852" s="59">
        <v>45.353700000000003</v>
      </c>
      <c r="C852" s="60">
        <v>23630.146799999999</v>
      </c>
      <c r="D852" s="61">
        <v>19101.755300000001</v>
      </c>
      <c r="E852" s="61">
        <v>20550.555199999999</v>
      </c>
      <c r="F852" s="66">
        <v>28250.348300000001</v>
      </c>
      <c r="G852" s="55">
        <v>33670.849399999999</v>
      </c>
      <c r="H852" s="55">
        <v>25372.292300000001</v>
      </c>
      <c r="I852" s="62">
        <v>9.31</v>
      </c>
      <c r="J852" s="62">
        <v>2.75</v>
      </c>
      <c r="K852" s="62">
        <v>10.3</v>
      </c>
      <c r="L852" s="62">
        <v>173.077</v>
      </c>
      <c r="M852" s="63" t="s">
        <v>98</v>
      </c>
    </row>
    <row r="853" spans="1:13">
      <c r="A853" s="52" t="s">
        <v>923</v>
      </c>
      <c r="B853" s="53">
        <v>9.9863999999999997</v>
      </c>
      <c r="C853" s="54">
        <v>23006.083299999998</v>
      </c>
      <c r="D853" s="55">
        <v>18963.404200000001</v>
      </c>
      <c r="E853" s="55">
        <v>19950.1666</v>
      </c>
      <c r="F853" s="66">
        <v>27957.5</v>
      </c>
      <c r="G853" s="55">
        <v>32500.314200000001</v>
      </c>
      <c r="H853" s="55">
        <v>24933.765500000001</v>
      </c>
      <c r="I853" s="56">
        <v>9.39</v>
      </c>
      <c r="J853" s="56">
        <v>1.22</v>
      </c>
      <c r="K853" s="56">
        <v>11.44</v>
      </c>
      <c r="L853" s="56">
        <v>172.03790000000001</v>
      </c>
      <c r="M853" s="57" t="s">
        <v>98</v>
      </c>
    </row>
    <row r="854" spans="1:13">
      <c r="A854" s="52" t="s">
        <v>924</v>
      </c>
      <c r="B854" s="53">
        <v>9.0151000000000003</v>
      </c>
      <c r="C854" s="54">
        <v>23899.158899999999</v>
      </c>
      <c r="D854" s="55">
        <v>20000</v>
      </c>
      <c r="E854" s="55">
        <v>21586.680799999998</v>
      </c>
      <c r="F854" s="66">
        <v>27632.583299999998</v>
      </c>
      <c r="G854" s="55">
        <v>32386.247299999999</v>
      </c>
      <c r="H854" s="55">
        <v>25598.010699999999</v>
      </c>
      <c r="I854" s="56">
        <v>8.5299999999999994</v>
      </c>
      <c r="J854" s="56">
        <v>5.18</v>
      </c>
      <c r="K854" s="56">
        <v>9.4</v>
      </c>
      <c r="L854" s="56">
        <v>176.51</v>
      </c>
      <c r="M854" s="57" t="s">
        <v>98</v>
      </c>
    </row>
    <row r="855" spans="1:13">
      <c r="A855" s="52" t="s">
        <v>925</v>
      </c>
      <c r="B855" s="53">
        <v>8.3043999999999993</v>
      </c>
      <c r="C855" s="54">
        <v>24390.9306</v>
      </c>
      <c r="D855" s="55">
        <v>19425.75</v>
      </c>
      <c r="E855" s="55">
        <v>21363.252899999999</v>
      </c>
      <c r="F855" s="66">
        <v>28215.806499999999</v>
      </c>
      <c r="G855" s="55">
        <v>34160.576699999998</v>
      </c>
      <c r="H855" s="55">
        <v>25589.275799999999</v>
      </c>
      <c r="I855" s="56">
        <v>8.91</v>
      </c>
      <c r="J855" s="56">
        <v>2.71</v>
      </c>
      <c r="K855" s="56">
        <v>9.7100000000000009</v>
      </c>
      <c r="L855" s="56">
        <v>173.19290000000001</v>
      </c>
      <c r="M855" s="57" t="s">
        <v>98</v>
      </c>
    </row>
    <row r="856" spans="1:13">
      <c r="A856" s="52" t="s">
        <v>926</v>
      </c>
      <c r="B856" s="53">
        <v>2.1193</v>
      </c>
      <c r="C856" s="54">
        <v>21354.9951</v>
      </c>
      <c r="D856" s="55">
        <v>18982.128199999999</v>
      </c>
      <c r="E856" s="55">
        <v>19896.0586</v>
      </c>
      <c r="F856" s="66">
        <v>29160.212100000001</v>
      </c>
      <c r="G856" s="55">
        <v>42450.996099999997</v>
      </c>
      <c r="H856" s="55">
        <v>26126.7981</v>
      </c>
      <c r="I856" s="56">
        <v>9.3699999999999992</v>
      </c>
      <c r="J856" s="56">
        <v>3.59</v>
      </c>
      <c r="K856" s="56">
        <v>10.86</v>
      </c>
      <c r="L856" s="56">
        <v>174.1985</v>
      </c>
      <c r="M856" s="57" t="s">
        <v>92</v>
      </c>
    </row>
    <row r="857" spans="1:13">
      <c r="A857" s="52" t="s">
        <v>927</v>
      </c>
      <c r="B857" s="53">
        <v>0.46339999999999998</v>
      </c>
      <c r="C857" s="54">
        <v>27204.906200000001</v>
      </c>
      <c r="D857" s="55">
        <v>20753.833299999998</v>
      </c>
      <c r="E857" s="55">
        <v>23550.710299999999</v>
      </c>
      <c r="F857" s="66">
        <v>31744.154200000001</v>
      </c>
      <c r="G857" s="55">
        <v>36792.1898</v>
      </c>
      <c r="H857" s="55">
        <v>28409.897199999999</v>
      </c>
      <c r="I857" s="56">
        <v>16.34</v>
      </c>
      <c r="J857" s="56">
        <v>6.44</v>
      </c>
      <c r="K857" s="56">
        <v>10.91</v>
      </c>
      <c r="L857" s="56">
        <v>169.4837</v>
      </c>
      <c r="M857" s="57" t="s">
        <v>98</v>
      </c>
    </row>
    <row r="858" spans="1:13">
      <c r="A858" s="52" t="s">
        <v>928</v>
      </c>
      <c r="B858" s="53">
        <v>6.3743999999999996</v>
      </c>
      <c r="C858" s="54">
        <v>25141.337899999999</v>
      </c>
      <c r="D858" s="55">
        <v>19710.958699999999</v>
      </c>
      <c r="E858" s="55">
        <v>21521.8622</v>
      </c>
      <c r="F858" s="66">
        <v>30056.393100000001</v>
      </c>
      <c r="G858" s="55">
        <v>34840.3289</v>
      </c>
      <c r="H858" s="55">
        <v>26451.906200000001</v>
      </c>
      <c r="I858" s="56">
        <v>13.56</v>
      </c>
      <c r="J858" s="56">
        <v>2.19</v>
      </c>
      <c r="K858" s="56">
        <v>11.58</v>
      </c>
      <c r="L858" s="56">
        <v>173.614</v>
      </c>
      <c r="M858" s="57" t="s">
        <v>98</v>
      </c>
    </row>
    <row r="859" spans="1:13">
      <c r="A859" s="52" t="s">
        <v>929</v>
      </c>
      <c r="B859" s="53">
        <v>1.3885000000000001</v>
      </c>
      <c r="C859" s="54">
        <v>24271.923999999999</v>
      </c>
      <c r="D859" s="55">
        <v>19803.3596</v>
      </c>
      <c r="E859" s="55">
        <v>20780.911899999999</v>
      </c>
      <c r="F859" s="66">
        <v>30822.537499999999</v>
      </c>
      <c r="G859" s="55">
        <v>35261.452799999999</v>
      </c>
      <c r="H859" s="55">
        <v>27202.667000000001</v>
      </c>
      <c r="I859" s="56">
        <v>8.31</v>
      </c>
      <c r="J859" s="56">
        <v>2.0299999999999998</v>
      </c>
      <c r="K859" s="56">
        <v>9.9499999999999993</v>
      </c>
      <c r="L859" s="56">
        <v>174.88749999999999</v>
      </c>
      <c r="M859" s="57" t="s">
        <v>92</v>
      </c>
    </row>
    <row r="860" spans="1:13">
      <c r="A860" s="52" t="s">
        <v>930</v>
      </c>
      <c r="B860" s="53">
        <v>4.1214000000000004</v>
      </c>
      <c r="C860" s="54">
        <v>22786.5789</v>
      </c>
      <c r="D860" s="55">
        <v>18931.140599999999</v>
      </c>
      <c r="E860" s="55">
        <v>20008.25</v>
      </c>
      <c r="F860" s="66">
        <v>27696.355800000001</v>
      </c>
      <c r="G860" s="55">
        <v>32177.1266</v>
      </c>
      <c r="H860" s="55">
        <v>24247.8812</v>
      </c>
      <c r="I860" s="56">
        <v>9.5299999999999994</v>
      </c>
      <c r="J860" s="56">
        <v>2.91</v>
      </c>
      <c r="K860" s="56">
        <v>9.92</v>
      </c>
      <c r="L860" s="56">
        <v>170.42859999999999</v>
      </c>
      <c r="M860" s="57" t="s">
        <v>98</v>
      </c>
    </row>
    <row r="861" spans="1:13">
      <c r="A861" s="58" t="s">
        <v>932</v>
      </c>
      <c r="B861" s="59">
        <v>1.3454999999999999</v>
      </c>
      <c r="C861" s="60">
        <v>27680.402900000001</v>
      </c>
      <c r="D861" s="61">
        <v>18983</v>
      </c>
      <c r="E861" s="61">
        <v>20348.348999999998</v>
      </c>
      <c r="F861" s="66">
        <v>35253.193200000002</v>
      </c>
      <c r="G861" s="55">
        <v>43314.756300000001</v>
      </c>
      <c r="H861" s="55">
        <v>29662.727699999999</v>
      </c>
      <c r="I861" s="62">
        <v>15.25</v>
      </c>
      <c r="J861" s="62">
        <v>0.49</v>
      </c>
      <c r="K861" s="62">
        <v>9.85</v>
      </c>
      <c r="L861" s="62">
        <v>172.27760000000001</v>
      </c>
      <c r="M861" s="63" t="s">
        <v>96</v>
      </c>
    </row>
    <row r="862" spans="1:13">
      <c r="A862" s="58" t="s">
        <v>933</v>
      </c>
      <c r="B862" s="59">
        <v>1.9278</v>
      </c>
      <c r="C862" s="60">
        <v>28395.255799999999</v>
      </c>
      <c r="D862" s="61">
        <v>21917.074199999999</v>
      </c>
      <c r="E862" s="61">
        <v>25196.094799999999</v>
      </c>
      <c r="F862" s="66">
        <v>33623.283000000003</v>
      </c>
      <c r="G862" s="55">
        <v>41073.820299999999</v>
      </c>
      <c r="H862" s="55">
        <v>30126.384900000001</v>
      </c>
      <c r="I862" s="62">
        <v>17.09</v>
      </c>
      <c r="J862" s="62">
        <v>2.74</v>
      </c>
      <c r="K862" s="62">
        <v>11.75</v>
      </c>
      <c r="L862" s="62">
        <v>178.59739999999999</v>
      </c>
      <c r="M862" s="63" t="s">
        <v>92</v>
      </c>
    </row>
    <row r="863" spans="1:13">
      <c r="A863" s="58" t="s">
        <v>1247</v>
      </c>
      <c r="B863" s="59">
        <v>0.69910000000000005</v>
      </c>
      <c r="C863" s="60">
        <v>30655.690299999998</v>
      </c>
      <c r="D863" s="61">
        <v>20455.1806</v>
      </c>
      <c r="E863" s="61">
        <v>25591.721600000001</v>
      </c>
      <c r="F863" s="66">
        <v>36539.326000000001</v>
      </c>
      <c r="G863" s="55">
        <v>39459.371099999997</v>
      </c>
      <c r="H863" s="55">
        <v>31545.851699999999</v>
      </c>
      <c r="I863" s="62">
        <v>18.27</v>
      </c>
      <c r="J863" s="62">
        <v>5.42</v>
      </c>
      <c r="K863" s="62">
        <v>9.25</v>
      </c>
      <c r="L863" s="62">
        <v>177.63829999999999</v>
      </c>
      <c r="M863" s="63" t="s">
        <v>92</v>
      </c>
    </row>
    <row r="864" spans="1:13">
      <c r="A864" s="58" t="s">
        <v>934</v>
      </c>
      <c r="B864" s="59">
        <v>0.52029999999999998</v>
      </c>
      <c r="C864" s="60">
        <v>40044.606699999997</v>
      </c>
      <c r="D864" s="61">
        <v>33387.824500000002</v>
      </c>
      <c r="E864" s="61">
        <v>35540.840199999999</v>
      </c>
      <c r="F864" s="66">
        <v>43172.993699999999</v>
      </c>
      <c r="G864" s="55">
        <v>47379.625699999997</v>
      </c>
      <c r="H864" s="55">
        <v>40091.506999999998</v>
      </c>
      <c r="I864" s="62">
        <v>18.920000000000002</v>
      </c>
      <c r="J864" s="62">
        <v>6.83</v>
      </c>
      <c r="K864" s="62">
        <v>13.12</v>
      </c>
      <c r="L864" s="62">
        <v>167.94139999999999</v>
      </c>
      <c r="M864" s="63" t="s">
        <v>98</v>
      </c>
    </row>
    <row r="865" spans="1:13">
      <c r="A865" s="52" t="s">
        <v>935</v>
      </c>
      <c r="B865" s="53">
        <v>0.14419999999999999</v>
      </c>
      <c r="C865" s="54">
        <v>40762.3272</v>
      </c>
      <c r="D865" s="55">
        <v>33888.528200000001</v>
      </c>
      <c r="E865" s="55">
        <v>37184.367599999998</v>
      </c>
      <c r="F865" s="66">
        <v>44173.137300000002</v>
      </c>
      <c r="G865" s="55">
        <v>48361.678200000002</v>
      </c>
      <c r="H865" s="55">
        <v>41098.692300000002</v>
      </c>
      <c r="I865" s="56">
        <v>17.11</v>
      </c>
      <c r="J865" s="56">
        <v>6.56</v>
      </c>
      <c r="K865" s="56">
        <v>12.24</v>
      </c>
      <c r="L865" s="56">
        <v>167.5179</v>
      </c>
      <c r="M865" s="57" t="s">
        <v>144</v>
      </c>
    </row>
    <row r="866" spans="1:13">
      <c r="A866" s="52" t="s">
        <v>936</v>
      </c>
      <c r="B866" s="53">
        <v>0.1399</v>
      </c>
      <c r="C866" s="54">
        <v>41093.823499999999</v>
      </c>
      <c r="D866" s="55">
        <v>38015.955099999999</v>
      </c>
      <c r="E866" s="55">
        <v>39526.594100000002</v>
      </c>
      <c r="F866" s="66">
        <v>44409.6967</v>
      </c>
      <c r="G866" s="55">
        <v>45173.218999999997</v>
      </c>
      <c r="H866" s="55">
        <v>41669.922899999998</v>
      </c>
      <c r="I866" s="56">
        <v>21.28</v>
      </c>
      <c r="J866" s="56">
        <v>7.1</v>
      </c>
      <c r="K866" s="56">
        <v>11.38</v>
      </c>
      <c r="L866" s="56">
        <v>163.26519999999999</v>
      </c>
      <c r="M866" s="57" t="s">
        <v>144</v>
      </c>
    </row>
    <row r="867" spans="1:13">
      <c r="A867" s="52" t="s">
        <v>937</v>
      </c>
      <c r="B867" s="53">
        <v>0.1968</v>
      </c>
      <c r="C867" s="54">
        <v>37967.035000000003</v>
      </c>
      <c r="D867" s="55">
        <v>31740.991399999999</v>
      </c>
      <c r="E867" s="55">
        <v>34313.399100000002</v>
      </c>
      <c r="F867" s="66">
        <v>42638.3773</v>
      </c>
      <c r="G867" s="55">
        <v>46777.814599999998</v>
      </c>
      <c r="H867" s="55">
        <v>38743.526299999998</v>
      </c>
      <c r="I867" s="56">
        <v>18.03</v>
      </c>
      <c r="J867" s="56">
        <v>8.07</v>
      </c>
      <c r="K867" s="56">
        <v>14.6</v>
      </c>
      <c r="L867" s="56">
        <v>172.0531</v>
      </c>
      <c r="M867" s="57" t="s">
        <v>144</v>
      </c>
    </row>
    <row r="868" spans="1:13">
      <c r="A868" s="58" t="s">
        <v>938</v>
      </c>
      <c r="B868" s="59">
        <v>4.8144</v>
      </c>
      <c r="C868" s="60">
        <v>32720.742600000001</v>
      </c>
      <c r="D868" s="61">
        <v>18933.1338</v>
      </c>
      <c r="E868" s="61">
        <v>22227.68</v>
      </c>
      <c r="F868" s="66">
        <v>41552.557800000002</v>
      </c>
      <c r="G868" s="55">
        <v>50598.447800000002</v>
      </c>
      <c r="H868" s="55">
        <v>33520.114699999998</v>
      </c>
      <c r="I868" s="62">
        <v>17.239999999999998</v>
      </c>
      <c r="J868" s="62">
        <v>2.83</v>
      </c>
      <c r="K868" s="62">
        <v>10.72</v>
      </c>
      <c r="L868" s="62">
        <v>178.3537</v>
      </c>
      <c r="M868" s="63" t="s">
        <v>92</v>
      </c>
    </row>
    <row r="869" spans="1:13">
      <c r="A869" s="52" t="s">
        <v>939</v>
      </c>
      <c r="B869" s="53">
        <v>1.2505999999999999</v>
      </c>
      <c r="C869" s="54">
        <v>33181.630400000002</v>
      </c>
      <c r="D869" s="55">
        <v>22227.68</v>
      </c>
      <c r="E869" s="55">
        <v>22672.693599999999</v>
      </c>
      <c r="F869" s="66">
        <v>41733.001799999998</v>
      </c>
      <c r="G869" s="55">
        <v>51887.267699999997</v>
      </c>
      <c r="H869" s="55">
        <v>34175.469899999996</v>
      </c>
      <c r="I869" s="56">
        <v>20</v>
      </c>
      <c r="J869" s="56">
        <v>1.8</v>
      </c>
      <c r="K869" s="56">
        <v>9.59</v>
      </c>
      <c r="L869" s="56">
        <v>176.90289999999999</v>
      </c>
      <c r="M869" s="57" t="s">
        <v>96</v>
      </c>
    </row>
    <row r="870" spans="1:13">
      <c r="A870" s="52" t="s">
        <v>940</v>
      </c>
      <c r="B870" s="53">
        <v>3.1743000000000001</v>
      </c>
      <c r="C870" s="54">
        <v>34053.911200000002</v>
      </c>
      <c r="D870" s="55">
        <v>18933.1338</v>
      </c>
      <c r="E870" s="55">
        <v>22030.235799999999</v>
      </c>
      <c r="F870" s="66">
        <v>42427.7071</v>
      </c>
      <c r="G870" s="55">
        <v>50881.0478</v>
      </c>
      <c r="H870" s="55">
        <v>34539.617899999997</v>
      </c>
      <c r="I870" s="56">
        <v>17.05</v>
      </c>
      <c r="J870" s="56">
        <v>3.4</v>
      </c>
      <c r="K870" s="56">
        <v>11.08</v>
      </c>
      <c r="L870" s="56">
        <v>179.21879999999999</v>
      </c>
      <c r="M870" s="57" t="s">
        <v>92</v>
      </c>
    </row>
    <row r="871" spans="1:13">
      <c r="A871" s="58" t="s">
        <v>941</v>
      </c>
      <c r="B871" s="59">
        <v>17.611000000000001</v>
      </c>
      <c r="C871" s="60">
        <v>20764.894700000001</v>
      </c>
      <c r="D871" s="61">
        <v>18900</v>
      </c>
      <c r="E871" s="61">
        <v>19446.712500000001</v>
      </c>
      <c r="F871" s="66">
        <v>25569.609</v>
      </c>
      <c r="G871" s="55">
        <v>35645.9372</v>
      </c>
      <c r="H871" s="55">
        <v>24211.773799999999</v>
      </c>
      <c r="I871" s="62">
        <v>4.7</v>
      </c>
      <c r="J871" s="62">
        <v>0.74</v>
      </c>
      <c r="K871" s="62">
        <v>9.23</v>
      </c>
      <c r="L871" s="62">
        <v>175.47069999999999</v>
      </c>
      <c r="M871" s="63" t="s">
        <v>98</v>
      </c>
    </row>
    <row r="872" spans="1:13">
      <c r="A872" s="58" t="s">
        <v>942</v>
      </c>
      <c r="B872" s="59">
        <v>9.5277999999999992</v>
      </c>
      <c r="C872" s="60">
        <v>26721.554599999999</v>
      </c>
      <c r="D872" s="61">
        <v>19769.325199999999</v>
      </c>
      <c r="E872" s="61">
        <v>22712.9964</v>
      </c>
      <c r="F872" s="66">
        <v>33144.5242</v>
      </c>
      <c r="G872" s="55">
        <v>41654.630100000002</v>
      </c>
      <c r="H872" s="55">
        <v>29232.176899999999</v>
      </c>
      <c r="I872" s="62">
        <v>12.19</v>
      </c>
      <c r="J872" s="62">
        <v>3.82</v>
      </c>
      <c r="K872" s="62">
        <v>12.24</v>
      </c>
      <c r="L872" s="62">
        <v>172.68</v>
      </c>
      <c r="M872" s="63" t="s">
        <v>98</v>
      </c>
    </row>
    <row r="873" spans="1:13">
      <c r="A873" s="58" t="s">
        <v>943</v>
      </c>
      <c r="B873" s="59">
        <v>54.281500000000001</v>
      </c>
      <c r="C873" s="60">
        <v>28316.726600000002</v>
      </c>
      <c r="D873" s="61">
        <v>19741.699700000001</v>
      </c>
      <c r="E873" s="61">
        <v>21878.281599999998</v>
      </c>
      <c r="F873" s="66">
        <v>36641.246299999999</v>
      </c>
      <c r="G873" s="55">
        <v>43959.525000000001</v>
      </c>
      <c r="H873" s="55">
        <v>30455.054800000002</v>
      </c>
      <c r="I873" s="62">
        <v>11.37</v>
      </c>
      <c r="J873" s="62">
        <v>4.3099999999999996</v>
      </c>
      <c r="K873" s="62">
        <v>11.44</v>
      </c>
      <c r="L873" s="62">
        <v>172.4528</v>
      </c>
      <c r="M873" s="63" t="s">
        <v>98</v>
      </c>
    </row>
    <row r="874" spans="1:13">
      <c r="A874" s="52" t="s">
        <v>944</v>
      </c>
      <c r="B874" s="53">
        <v>17.827400000000001</v>
      </c>
      <c r="C874" s="54">
        <v>34009.297899999998</v>
      </c>
      <c r="D874" s="55">
        <v>22906.309499999999</v>
      </c>
      <c r="E874" s="55">
        <v>27955.260900000001</v>
      </c>
      <c r="F874" s="66">
        <v>40925.291599999997</v>
      </c>
      <c r="G874" s="55">
        <v>46976.597300000001</v>
      </c>
      <c r="H874" s="55">
        <v>34925.375500000002</v>
      </c>
      <c r="I874" s="56">
        <v>14.68</v>
      </c>
      <c r="J874" s="56">
        <v>5.53</v>
      </c>
      <c r="K874" s="56">
        <v>11.88</v>
      </c>
      <c r="L874" s="56">
        <v>172.6917</v>
      </c>
      <c r="M874" s="57" t="s">
        <v>98</v>
      </c>
    </row>
    <row r="875" spans="1:13">
      <c r="A875" s="52" t="s">
        <v>945</v>
      </c>
      <c r="B875" s="53">
        <v>27.821899999999999</v>
      </c>
      <c r="C875" s="54">
        <v>26191.838500000002</v>
      </c>
      <c r="D875" s="55">
        <v>19557.364099999999</v>
      </c>
      <c r="E875" s="55">
        <v>21616.4699</v>
      </c>
      <c r="F875" s="66">
        <v>33943.781999999999</v>
      </c>
      <c r="G875" s="55">
        <v>41467.473700000002</v>
      </c>
      <c r="H875" s="55">
        <v>28924.996299999999</v>
      </c>
      <c r="I875" s="56">
        <v>9.69</v>
      </c>
      <c r="J875" s="56">
        <v>3.85</v>
      </c>
      <c r="K875" s="56">
        <v>11.47</v>
      </c>
      <c r="L875" s="56">
        <v>173.06880000000001</v>
      </c>
      <c r="M875" s="57" t="s">
        <v>98</v>
      </c>
    </row>
    <row r="876" spans="1:13">
      <c r="A876" s="52" t="s">
        <v>946</v>
      </c>
      <c r="B876" s="53">
        <v>5.5925000000000002</v>
      </c>
      <c r="C876" s="54">
        <v>23736.555499999999</v>
      </c>
      <c r="D876" s="55">
        <v>19386.746999999999</v>
      </c>
      <c r="E876" s="55">
        <v>20615.293799999999</v>
      </c>
      <c r="F876" s="66">
        <v>31940.66</v>
      </c>
      <c r="G876" s="55">
        <v>42434.530700000003</v>
      </c>
      <c r="H876" s="55">
        <v>27481.3632</v>
      </c>
      <c r="I876" s="56">
        <v>10.130000000000001</v>
      </c>
      <c r="J876" s="56">
        <v>2.78</v>
      </c>
      <c r="K876" s="56">
        <v>11.25</v>
      </c>
      <c r="L876" s="56">
        <v>170.3056</v>
      </c>
      <c r="M876" s="57" t="s">
        <v>96</v>
      </c>
    </row>
    <row r="877" spans="1:13">
      <c r="A877" s="58" t="s">
        <v>947</v>
      </c>
      <c r="B877" s="59">
        <v>22.523900000000001</v>
      </c>
      <c r="C877" s="60">
        <v>29343.267500000002</v>
      </c>
      <c r="D877" s="61">
        <v>19162.3472</v>
      </c>
      <c r="E877" s="61">
        <v>21698.333299999998</v>
      </c>
      <c r="F877" s="66">
        <v>36933.607600000003</v>
      </c>
      <c r="G877" s="55">
        <v>43674.011599999998</v>
      </c>
      <c r="H877" s="55">
        <v>30726.206900000001</v>
      </c>
      <c r="I877" s="62">
        <v>12.14</v>
      </c>
      <c r="J877" s="62">
        <v>3.45</v>
      </c>
      <c r="K877" s="62">
        <v>10.71</v>
      </c>
      <c r="L877" s="62">
        <v>173.66659999999999</v>
      </c>
      <c r="M877" s="63" t="s">
        <v>98</v>
      </c>
    </row>
    <row r="878" spans="1:13">
      <c r="A878" s="52" t="s">
        <v>948</v>
      </c>
      <c r="B878" s="53">
        <v>15.4239</v>
      </c>
      <c r="C878" s="54">
        <v>29213.7441</v>
      </c>
      <c r="D878" s="55">
        <v>19423.884600000001</v>
      </c>
      <c r="E878" s="55">
        <v>22106.75</v>
      </c>
      <c r="F878" s="66">
        <v>36185.148399999998</v>
      </c>
      <c r="G878" s="55">
        <v>42552.211900000002</v>
      </c>
      <c r="H878" s="55">
        <v>30337.599399999999</v>
      </c>
      <c r="I878" s="56">
        <v>11.52</v>
      </c>
      <c r="J878" s="56">
        <v>2.89</v>
      </c>
      <c r="K878" s="56">
        <v>11.04</v>
      </c>
      <c r="L878" s="56">
        <v>173.37350000000001</v>
      </c>
      <c r="M878" s="57" t="s">
        <v>98</v>
      </c>
    </row>
    <row r="879" spans="1:13">
      <c r="A879" s="52" t="s">
        <v>949</v>
      </c>
      <c r="B879" s="53">
        <v>2.0606</v>
      </c>
      <c r="C879" s="54">
        <v>30303.818200000002</v>
      </c>
      <c r="D879" s="55">
        <v>18913.850999999999</v>
      </c>
      <c r="E879" s="55">
        <v>20247.6983</v>
      </c>
      <c r="F879" s="66">
        <v>40704.185100000002</v>
      </c>
      <c r="G879" s="55">
        <v>48402.8194</v>
      </c>
      <c r="H879" s="55">
        <v>31989.1891</v>
      </c>
      <c r="I879" s="56">
        <v>14.77</v>
      </c>
      <c r="J879" s="56">
        <v>6.17</v>
      </c>
      <c r="K879" s="56">
        <v>9.9499999999999993</v>
      </c>
      <c r="L879" s="56">
        <v>174.42830000000001</v>
      </c>
      <c r="M879" s="57" t="s">
        <v>92</v>
      </c>
    </row>
    <row r="880" spans="1:13">
      <c r="A880" s="52" t="s">
        <v>950</v>
      </c>
      <c r="B880" s="53">
        <v>2.7667999999999999</v>
      </c>
      <c r="C880" s="54">
        <v>24506.239000000001</v>
      </c>
      <c r="D880" s="55">
        <v>18941.0098</v>
      </c>
      <c r="E880" s="55">
        <v>20089.651999999998</v>
      </c>
      <c r="F880" s="66">
        <v>37668.5628</v>
      </c>
      <c r="G880" s="55">
        <v>44475.290300000001</v>
      </c>
      <c r="H880" s="55">
        <v>29356.691699999999</v>
      </c>
      <c r="I880" s="56">
        <v>12.83</v>
      </c>
      <c r="J880" s="56">
        <v>1.01</v>
      </c>
      <c r="K880" s="56">
        <v>9.4700000000000006</v>
      </c>
      <c r="L880" s="56">
        <v>174.04150000000001</v>
      </c>
      <c r="M880" s="57" t="s">
        <v>92</v>
      </c>
    </row>
    <row r="881" spans="1:13">
      <c r="A881" s="58" t="s">
        <v>951</v>
      </c>
      <c r="B881" s="59">
        <v>0.88949999999999996</v>
      </c>
      <c r="C881" s="60">
        <v>32548.503400000001</v>
      </c>
      <c r="D881" s="61">
        <v>22050.899399999998</v>
      </c>
      <c r="E881" s="61">
        <v>24558.754199999999</v>
      </c>
      <c r="F881" s="66">
        <v>35772.023699999998</v>
      </c>
      <c r="G881" s="55">
        <v>40250.447999999997</v>
      </c>
      <c r="H881" s="55">
        <v>31948.370900000002</v>
      </c>
      <c r="I881" s="62">
        <v>4.66</v>
      </c>
      <c r="J881" s="62">
        <v>7.22</v>
      </c>
      <c r="K881" s="62">
        <v>11.79</v>
      </c>
      <c r="L881" s="62">
        <v>171.0592</v>
      </c>
      <c r="M881" s="63" t="s">
        <v>98</v>
      </c>
    </row>
    <row r="882" spans="1:13">
      <c r="A882" s="58" t="s">
        <v>952</v>
      </c>
      <c r="B882" s="59">
        <v>1.5376000000000001</v>
      </c>
      <c r="C882" s="60">
        <v>26775.695</v>
      </c>
      <c r="D882" s="61">
        <v>20060.402600000001</v>
      </c>
      <c r="E882" s="61">
        <v>21858.5137</v>
      </c>
      <c r="F882" s="66">
        <v>32309.1348</v>
      </c>
      <c r="G882" s="55">
        <v>36099.7863</v>
      </c>
      <c r="H882" s="55">
        <v>27593.435099999999</v>
      </c>
      <c r="I882" s="62">
        <v>8.32</v>
      </c>
      <c r="J882" s="62">
        <v>3.6</v>
      </c>
      <c r="K882" s="62">
        <v>9.75</v>
      </c>
      <c r="L882" s="62">
        <v>168.0377</v>
      </c>
      <c r="M882" s="63" t="s">
        <v>98</v>
      </c>
    </row>
    <row r="883" spans="1:13">
      <c r="A883" s="52" t="s">
        <v>953</v>
      </c>
      <c r="B883" s="53">
        <v>1.4462999999999999</v>
      </c>
      <c r="C883" s="54">
        <v>26574.797999999999</v>
      </c>
      <c r="D883" s="55">
        <v>20060.402600000001</v>
      </c>
      <c r="E883" s="55">
        <v>21434.103899999998</v>
      </c>
      <c r="F883" s="66">
        <v>32309.1348</v>
      </c>
      <c r="G883" s="55">
        <v>36099.7863</v>
      </c>
      <c r="H883" s="55">
        <v>27522.583699999999</v>
      </c>
      <c r="I883" s="56">
        <v>8.2899999999999991</v>
      </c>
      <c r="J883" s="56">
        <v>3.62</v>
      </c>
      <c r="K883" s="56">
        <v>9.58</v>
      </c>
      <c r="L883" s="56">
        <v>167.6867</v>
      </c>
      <c r="M883" s="57" t="s">
        <v>98</v>
      </c>
    </row>
    <row r="884" spans="1:13">
      <c r="A884" s="58" t="s">
        <v>954</v>
      </c>
      <c r="B884" s="59">
        <v>7.5155000000000003</v>
      </c>
      <c r="C884" s="60">
        <v>21279.282899999998</v>
      </c>
      <c r="D884" s="61">
        <v>18922.710200000001</v>
      </c>
      <c r="E884" s="61">
        <v>19337.857400000001</v>
      </c>
      <c r="F884" s="66">
        <v>24577.714</v>
      </c>
      <c r="G884" s="55">
        <v>30870.7412</v>
      </c>
      <c r="H884" s="55">
        <v>23233.521700000001</v>
      </c>
      <c r="I884" s="62">
        <v>4.9000000000000004</v>
      </c>
      <c r="J884" s="62">
        <v>3.38</v>
      </c>
      <c r="K884" s="62">
        <v>9.08</v>
      </c>
      <c r="L884" s="62">
        <v>174.2107</v>
      </c>
      <c r="M884" s="63" t="s">
        <v>98</v>
      </c>
    </row>
    <row r="885" spans="1:13">
      <c r="A885" s="58" t="s">
        <v>955</v>
      </c>
      <c r="B885" s="59">
        <v>3.7904</v>
      </c>
      <c r="C885" s="60">
        <v>32851.437899999997</v>
      </c>
      <c r="D885" s="61">
        <v>26521.7052</v>
      </c>
      <c r="E885" s="61">
        <v>29103.774600000001</v>
      </c>
      <c r="F885" s="66">
        <v>39575.834499999997</v>
      </c>
      <c r="G885" s="55">
        <v>46704.9588</v>
      </c>
      <c r="H885" s="55">
        <v>34867.624900000003</v>
      </c>
      <c r="I885" s="62">
        <v>19.59</v>
      </c>
      <c r="J885" s="62">
        <v>6.92</v>
      </c>
      <c r="K885" s="62">
        <v>10.25</v>
      </c>
      <c r="L885" s="62">
        <v>180.08330000000001</v>
      </c>
      <c r="M885" s="63" t="s">
        <v>98</v>
      </c>
    </row>
    <row r="886" spans="1:13">
      <c r="A886" s="58" t="s">
        <v>956</v>
      </c>
      <c r="B886" s="59">
        <v>1.8048</v>
      </c>
      <c r="C886" s="60">
        <v>30187.196400000001</v>
      </c>
      <c r="D886" s="61">
        <v>22587.332999999999</v>
      </c>
      <c r="E886" s="61">
        <v>24975.961500000001</v>
      </c>
      <c r="F886" s="66">
        <v>34962.950199999999</v>
      </c>
      <c r="G886" s="55">
        <v>43996.824099999998</v>
      </c>
      <c r="H886" s="55">
        <v>31367.5059</v>
      </c>
      <c r="I886" s="62">
        <v>16.989999999999998</v>
      </c>
      <c r="J886" s="62">
        <v>3.84</v>
      </c>
      <c r="K886" s="62">
        <v>12.25</v>
      </c>
      <c r="L886" s="62">
        <v>179.06110000000001</v>
      </c>
      <c r="M886" s="63" t="s">
        <v>92</v>
      </c>
    </row>
    <row r="887" spans="1:13">
      <c r="A887" s="58" t="s">
        <v>957</v>
      </c>
      <c r="B887" s="59">
        <v>3.0445000000000002</v>
      </c>
      <c r="C887" s="60">
        <v>29972.852599999998</v>
      </c>
      <c r="D887" s="61">
        <v>21678.4676</v>
      </c>
      <c r="E887" s="61">
        <v>24791.169099999999</v>
      </c>
      <c r="F887" s="66">
        <v>38393.2857</v>
      </c>
      <c r="G887" s="55">
        <v>47492.711199999998</v>
      </c>
      <c r="H887" s="55">
        <v>32648.588100000001</v>
      </c>
      <c r="I887" s="62">
        <v>16.21</v>
      </c>
      <c r="J887" s="62">
        <v>5.61</v>
      </c>
      <c r="K887" s="62">
        <v>14.43</v>
      </c>
      <c r="L887" s="62">
        <v>174.5129</v>
      </c>
      <c r="M887" s="63" t="s">
        <v>92</v>
      </c>
    </row>
    <row r="888" spans="1:13">
      <c r="A888" s="52" t="s">
        <v>1189</v>
      </c>
      <c r="B888" s="53">
        <v>1.6678999999999999</v>
      </c>
      <c r="C888" s="54">
        <v>27238.909500000002</v>
      </c>
      <c r="D888" s="55">
        <v>21367.376899999999</v>
      </c>
      <c r="E888" s="55">
        <v>23646.074499999999</v>
      </c>
      <c r="F888" s="66">
        <v>32721.4715</v>
      </c>
      <c r="G888" s="55">
        <v>36682.274700000002</v>
      </c>
      <c r="H888" s="55">
        <v>28580.8534</v>
      </c>
      <c r="I888" s="56">
        <v>18.309999999999999</v>
      </c>
      <c r="J888" s="56">
        <v>3.97</v>
      </c>
      <c r="K888" s="56">
        <v>16.95</v>
      </c>
      <c r="L888" s="56">
        <v>174.55889999999999</v>
      </c>
      <c r="M888" s="57" t="s">
        <v>98</v>
      </c>
    </row>
    <row r="889" spans="1:13">
      <c r="A889" s="52" t="s">
        <v>958</v>
      </c>
      <c r="B889" s="53">
        <v>0.57950000000000002</v>
      </c>
      <c r="C889" s="54">
        <v>46446.317900000002</v>
      </c>
      <c r="D889" s="55">
        <v>22059.533800000001</v>
      </c>
      <c r="E889" s="55">
        <v>40053.782099999997</v>
      </c>
      <c r="F889" s="66">
        <v>50361.9234</v>
      </c>
      <c r="G889" s="55">
        <v>54160.734600000003</v>
      </c>
      <c r="H889" s="55">
        <v>43581.974999999999</v>
      </c>
      <c r="I889" s="56">
        <v>16.95</v>
      </c>
      <c r="J889" s="56">
        <v>7.06</v>
      </c>
      <c r="K889" s="56">
        <v>14.02</v>
      </c>
      <c r="L889" s="56">
        <v>167.64269999999999</v>
      </c>
      <c r="M889" s="57" t="s">
        <v>98</v>
      </c>
    </row>
    <row r="890" spans="1:13">
      <c r="A890" s="52" t="s">
        <v>959</v>
      </c>
      <c r="B890" s="53">
        <v>0.75560000000000005</v>
      </c>
      <c r="C890" s="54">
        <v>33344.328399999999</v>
      </c>
      <c r="D890" s="55">
        <v>21678.4676</v>
      </c>
      <c r="E890" s="55">
        <v>26645.098000000002</v>
      </c>
      <c r="F890" s="66">
        <v>38914.593699999998</v>
      </c>
      <c r="G890" s="55">
        <v>44964.542600000001</v>
      </c>
      <c r="H890" s="55">
        <v>33524.881399999998</v>
      </c>
      <c r="I890" s="56">
        <v>11.24</v>
      </c>
      <c r="J890" s="56">
        <v>7.43</v>
      </c>
      <c r="K890" s="56">
        <v>10.039999999999999</v>
      </c>
      <c r="L890" s="56">
        <v>180.17789999999999</v>
      </c>
      <c r="M890" s="57" t="s">
        <v>98</v>
      </c>
    </row>
    <row r="891" spans="1:13">
      <c r="A891" s="58" t="s">
        <v>960</v>
      </c>
      <c r="B891" s="59">
        <v>4.9801000000000002</v>
      </c>
      <c r="C891" s="60">
        <v>22863.320500000002</v>
      </c>
      <c r="D891" s="61">
        <v>18982.1666</v>
      </c>
      <c r="E891" s="61">
        <v>20274.730299999999</v>
      </c>
      <c r="F891" s="66">
        <v>32451.9833</v>
      </c>
      <c r="G891" s="55">
        <v>40845.727899999998</v>
      </c>
      <c r="H891" s="55">
        <v>27463.8295</v>
      </c>
      <c r="I891" s="62">
        <v>8.81</v>
      </c>
      <c r="J891" s="62">
        <v>2.09</v>
      </c>
      <c r="K891" s="62">
        <v>10.44</v>
      </c>
      <c r="L891" s="62">
        <v>174.8929</v>
      </c>
      <c r="M891" s="63" t="s">
        <v>92</v>
      </c>
    </row>
    <row r="892" spans="1:13">
      <c r="A892" s="58" t="s">
        <v>961</v>
      </c>
      <c r="B892" s="59">
        <v>0.38629999999999998</v>
      </c>
      <c r="C892" s="60">
        <v>41219.869299999998</v>
      </c>
      <c r="D892" s="61">
        <v>31267.161499999998</v>
      </c>
      <c r="E892" s="61">
        <v>35078.1558</v>
      </c>
      <c r="F892" s="66">
        <v>44037.156300000002</v>
      </c>
      <c r="G892" s="55">
        <v>50023.528100000003</v>
      </c>
      <c r="H892" s="55">
        <v>40759.755599999997</v>
      </c>
      <c r="I892" s="62">
        <v>17.309999999999999</v>
      </c>
      <c r="J892" s="62">
        <v>1.04</v>
      </c>
      <c r="K892" s="62">
        <v>12.54</v>
      </c>
      <c r="L892" s="62">
        <v>165.67140000000001</v>
      </c>
      <c r="M892" s="63" t="s">
        <v>98</v>
      </c>
    </row>
  </sheetData>
  <mergeCells count="17">
    <mergeCell ref="F6:F7"/>
    <mergeCell ref="G6:G7"/>
    <mergeCell ref="H6:H7"/>
    <mergeCell ref="I6:K6"/>
    <mergeCell ref="A3:C3"/>
    <mergeCell ref="D3:M3"/>
    <mergeCell ref="A4:C4"/>
    <mergeCell ref="D4:L4"/>
    <mergeCell ref="A5:A8"/>
    <mergeCell ref="B5:B7"/>
    <mergeCell ref="C5:C6"/>
    <mergeCell ref="D5:G5"/>
    <mergeCell ref="H5:K5"/>
    <mergeCell ref="L5:L7"/>
    <mergeCell ref="M5:M8"/>
    <mergeCell ref="D6:D7"/>
    <mergeCell ref="E6:E7"/>
  </mergeCell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DEDF4-3733-4297-9D14-6777F5438614}">
  <sheetPr codeName="List7"/>
  <dimension ref="A1:U680"/>
  <sheetViews>
    <sheetView topLeftCell="A227" zoomScale="118" workbookViewId="0">
      <selection activeCell="A247" sqref="A247"/>
    </sheetView>
  </sheetViews>
  <sheetFormatPr defaultColWidth="8" defaultRowHeight="13.2"/>
  <cols>
    <col min="1" max="1" width="68" style="10" bestFit="1" customWidth="1"/>
    <col min="2" max="2" width="15.77734375" style="10" customWidth="1"/>
    <col min="3" max="3" width="13.5546875" style="10" customWidth="1"/>
    <col min="4" max="5" width="9.5546875" style="16" customWidth="1"/>
    <col min="6" max="6" width="9.5546875" style="104" customWidth="1"/>
    <col min="7" max="7" width="9.5546875" style="16" customWidth="1"/>
    <col min="8" max="12" width="9.5546875" style="17" customWidth="1"/>
    <col min="13" max="13" width="7.44140625" style="10" bestFit="1" customWidth="1"/>
    <col min="14" max="14" width="8.77734375" style="22" bestFit="1" customWidth="1"/>
    <col min="15" max="15" width="19.77734375" style="22" bestFit="1" customWidth="1"/>
    <col min="16" max="16" width="10.77734375" style="22" customWidth="1"/>
    <col min="17" max="21" width="9.21875" style="10" customWidth="1"/>
    <col min="22" max="16384" width="8" style="10"/>
  </cols>
  <sheetData>
    <row r="1" spans="1:21" s="5" customFormat="1" ht="23.85" customHeight="1" thickBot="1">
      <c r="A1" s="39" t="s">
        <v>1248</v>
      </c>
      <c r="B1" s="40"/>
      <c r="C1" s="41" t="s">
        <v>962</v>
      </c>
      <c r="D1" s="39" t="s">
        <v>1248</v>
      </c>
      <c r="E1" s="40"/>
      <c r="F1" s="40"/>
      <c r="G1" s="105"/>
      <c r="H1" s="105"/>
      <c r="I1" s="40"/>
      <c r="J1" s="40"/>
      <c r="K1" s="40"/>
      <c r="L1" s="41" t="s">
        <v>962</v>
      </c>
      <c r="N1" s="3"/>
      <c r="O1" s="4" t="s">
        <v>963</v>
      </c>
      <c r="P1" s="3" t="s">
        <v>963</v>
      </c>
      <c r="Q1" s="4" t="s">
        <v>1226</v>
      </c>
    </row>
    <row r="2" spans="1:21">
      <c r="A2" s="6"/>
      <c r="B2" s="7"/>
      <c r="C2" s="7"/>
      <c r="D2" s="8"/>
      <c r="E2" s="8"/>
      <c r="F2" s="100"/>
      <c r="G2" s="8"/>
      <c r="H2" s="8"/>
      <c r="I2" s="7"/>
      <c r="J2" s="9"/>
      <c r="K2" s="9"/>
      <c r="L2" s="18"/>
      <c r="M2" s="9"/>
      <c r="N2" s="10"/>
      <c r="O2" s="9"/>
      <c r="P2" s="9"/>
      <c r="Q2" s="9"/>
      <c r="R2" s="9"/>
      <c r="S2" s="9"/>
      <c r="T2" s="9"/>
      <c r="U2" s="9"/>
    </row>
    <row r="3" spans="1:21" ht="20.55" customHeight="1">
      <c r="A3" s="235" t="s">
        <v>964</v>
      </c>
      <c r="B3" s="235"/>
      <c r="C3" s="235"/>
      <c r="D3" s="246" t="s">
        <v>964</v>
      </c>
      <c r="E3" s="246"/>
      <c r="F3" s="246"/>
      <c r="G3" s="246"/>
      <c r="H3" s="246"/>
      <c r="I3" s="246"/>
      <c r="J3" s="246"/>
      <c r="K3" s="246"/>
      <c r="L3" s="246"/>
      <c r="M3" s="9"/>
      <c r="N3" s="10"/>
      <c r="O3" s="9"/>
      <c r="P3" s="9"/>
      <c r="Q3" s="9"/>
      <c r="R3" s="9"/>
      <c r="S3" s="9"/>
      <c r="T3" s="9"/>
      <c r="U3" s="9"/>
    </row>
    <row r="4" spans="1:21" ht="15.6">
      <c r="A4" s="236"/>
      <c r="B4" s="236"/>
      <c r="C4" s="236"/>
      <c r="D4" s="247"/>
      <c r="E4" s="247"/>
      <c r="F4" s="247"/>
      <c r="G4" s="247"/>
      <c r="H4" s="247"/>
      <c r="I4" s="247"/>
      <c r="J4" s="247"/>
      <c r="K4" s="247"/>
      <c r="L4" s="247"/>
      <c r="M4" s="9"/>
      <c r="N4" s="10"/>
      <c r="O4" s="9"/>
      <c r="P4" s="9"/>
      <c r="Q4" s="9"/>
      <c r="R4" s="9"/>
      <c r="S4" s="9"/>
      <c r="T4" s="9"/>
      <c r="U4" s="9"/>
    </row>
    <row r="5" spans="1:21" s="11" customFormat="1" ht="15" customHeight="1">
      <c r="A5" s="237" t="s">
        <v>71</v>
      </c>
      <c r="B5" s="240" t="s">
        <v>72</v>
      </c>
      <c r="C5" s="241" t="s">
        <v>965</v>
      </c>
      <c r="D5" s="240" t="s">
        <v>966</v>
      </c>
      <c r="E5" s="240"/>
      <c r="F5" s="240"/>
      <c r="G5" s="240"/>
      <c r="H5" s="240" t="s">
        <v>965</v>
      </c>
      <c r="I5" s="240"/>
      <c r="J5" s="240"/>
      <c r="K5" s="240"/>
      <c r="L5" s="240" t="s">
        <v>75</v>
      </c>
    </row>
    <row r="6" spans="1:21" s="11" customFormat="1" ht="15" customHeight="1">
      <c r="A6" s="238"/>
      <c r="B6" s="240"/>
      <c r="C6" s="242"/>
      <c r="D6" s="240" t="s">
        <v>77</v>
      </c>
      <c r="E6" s="240" t="s">
        <v>78</v>
      </c>
      <c r="F6" s="245" t="s">
        <v>79</v>
      </c>
      <c r="G6" s="248" t="s">
        <v>80</v>
      </c>
      <c r="H6" s="248" t="s">
        <v>81</v>
      </c>
      <c r="I6" s="232" t="s">
        <v>82</v>
      </c>
      <c r="J6" s="233"/>
      <c r="K6" s="234"/>
      <c r="L6" s="240"/>
    </row>
    <row r="7" spans="1:21" s="11" customFormat="1">
      <c r="A7" s="238"/>
      <c r="B7" s="240"/>
      <c r="C7" s="43" t="s">
        <v>83</v>
      </c>
      <c r="D7" s="240"/>
      <c r="E7" s="240"/>
      <c r="F7" s="245"/>
      <c r="G7" s="248"/>
      <c r="H7" s="248"/>
      <c r="I7" s="42" t="s">
        <v>84</v>
      </c>
      <c r="J7" s="42" t="s">
        <v>85</v>
      </c>
      <c r="K7" s="42" t="s">
        <v>86</v>
      </c>
      <c r="L7" s="240"/>
    </row>
    <row r="8" spans="1:21" s="11" customFormat="1" ht="13.8" thickBot="1">
      <c r="A8" s="239"/>
      <c r="B8" s="44" t="s">
        <v>87</v>
      </c>
      <c r="C8" s="44" t="s">
        <v>88</v>
      </c>
      <c r="D8" s="44" t="s">
        <v>88</v>
      </c>
      <c r="E8" s="44" t="s">
        <v>88</v>
      </c>
      <c r="F8" s="64" t="s">
        <v>88</v>
      </c>
      <c r="G8" s="106" t="s">
        <v>88</v>
      </c>
      <c r="H8" s="106" t="s">
        <v>88</v>
      </c>
      <c r="I8" s="44" t="s">
        <v>89</v>
      </c>
      <c r="J8" s="44" t="s">
        <v>89</v>
      </c>
      <c r="K8" s="44" t="s">
        <v>89</v>
      </c>
      <c r="L8" s="44" t="s">
        <v>90</v>
      </c>
    </row>
    <row r="9" spans="1:21" s="12" customFormat="1" ht="13.2" hidden="1" customHeight="1">
      <c r="A9" s="19"/>
      <c r="B9" s="19"/>
      <c r="C9" s="19"/>
      <c r="D9" s="20"/>
      <c r="E9" s="20"/>
      <c r="F9" s="65"/>
      <c r="G9" s="20"/>
      <c r="H9" s="19"/>
      <c r="I9" s="21"/>
      <c r="J9" s="21"/>
      <c r="K9" s="21"/>
      <c r="L9" s="21"/>
      <c r="M9" s="10"/>
      <c r="N9" s="22"/>
      <c r="O9" s="35"/>
      <c r="P9" s="35"/>
      <c r="Q9" s="11"/>
      <c r="R9" s="11"/>
      <c r="S9" s="11"/>
      <c r="T9" s="11"/>
      <c r="U9" s="11"/>
    </row>
    <row r="10" spans="1:21" s="12" customFormat="1" ht="13.2" customHeight="1">
      <c r="A10" s="58" t="s">
        <v>967</v>
      </c>
      <c r="B10" s="59">
        <v>6.9512999999999998</v>
      </c>
      <c r="C10" s="60">
        <v>65925.556100000002</v>
      </c>
      <c r="D10" s="61">
        <v>49022.688099999999</v>
      </c>
      <c r="E10" s="61">
        <v>55794.492899999997</v>
      </c>
      <c r="F10" s="66">
        <v>76941.042700000005</v>
      </c>
      <c r="G10" s="55">
        <v>86845.819099999993</v>
      </c>
      <c r="H10" s="55">
        <v>67160.668600000005</v>
      </c>
      <c r="I10" s="62">
        <v>1.07</v>
      </c>
      <c r="J10" s="62">
        <v>9.31</v>
      </c>
      <c r="K10" s="62">
        <v>0.03</v>
      </c>
      <c r="L10" s="62">
        <v>177.86789999999999</v>
      </c>
      <c r="M10" s="10"/>
      <c r="N10" s="13"/>
      <c r="O10" s="13"/>
      <c r="P10" s="13"/>
      <c r="Q10" s="11"/>
      <c r="R10" s="11"/>
      <c r="S10" s="11"/>
      <c r="T10" s="11"/>
      <c r="U10" s="11"/>
    </row>
    <row r="11" spans="1:21" s="12" customFormat="1" ht="13.2" customHeight="1">
      <c r="A11" s="52" t="s">
        <v>968</v>
      </c>
      <c r="B11" s="53">
        <v>2.4571999999999998</v>
      </c>
      <c r="C11" s="54">
        <v>80307.003100000002</v>
      </c>
      <c r="D11" s="55">
        <v>71292.822899999999</v>
      </c>
      <c r="E11" s="55">
        <v>73959.2022</v>
      </c>
      <c r="F11" s="66">
        <v>86552.963000000003</v>
      </c>
      <c r="G11" s="55">
        <v>92669.440700000006</v>
      </c>
      <c r="H11" s="55">
        <v>81723.171000000002</v>
      </c>
      <c r="I11" s="56">
        <v>1.72</v>
      </c>
      <c r="J11" s="56">
        <v>9.75</v>
      </c>
      <c r="K11" s="56">
        <v>0.06</v>
      </c>
      <c r="L11" s="56">
        <v>177.11349999999999</v>
      </c>
      <c r="M11" s="10"/>
      <c r="N11" s="13"/>
      <c r="O11" s="13"/>
      <c r="P11" s="13"/>
      <c r="Q11" s="11"/>
      <c r="R11" s="11"/>
      <c r="S11" s="11"/>
      <c r="T11" s="11"/>
      <c r="U11" s="11"/>
    </row>
    <row r="12" spans="1:21" s="12" customFormat="1" ht="13.2" customHeight="1">
      <c r="A12" s="52" t="s">
        <v>969</v>
      </c>
      <c r="B12" s="53">
        <v>4.4504000000000001</v>
      </c>
      <c r="C12" s="54">
        <v>58534.938300000002</v>
      </c>
      <c r="D12" s="55">
        <v>46727.145600000003</v>
      </c>
      <c r="E12" s="55">
        <v>52134.974399999999</v>
      </c>
      <c r="F12" s="66">
        <v>65289.681900000003</v>
      </c>
      <c r="G12" s="55">
        <v>69597.279699999999</v>
      </c>
      <c r="H12" s="55">
        <v>58625.886100000003</v>
      </c>
      <c r="I12" s="56">
        <v>0.59</v>
      </c>
      <c r="J12" s="56">
        <v>9.02</v>
      </c>
      <c r="K12" s="56">
        <v>0.01</v>
      </c>
      <c r="L12" s="56">
        <v>178.30709999999999</v>
      </c>
      <c r="M12" s="10"/>
      <c r="N12" s="13"/>
      <c r="O12" s="13"/>
      <c r="P12" s="13"/>
      <c r="Q12" s="11"/>
      <c r="R12" s="11"/>
      <c r="S12" s="11"/>
      <c r="T12" s="11"/>
      <c r="U12" s="11"/>
    </row>
    <row r="13" spans="1:21" s="12" customFormat="1" ht="13.2" customHeight="1">
      <c r="A13" s="58" t="s">
        <v>970</v>
      </c>
      <c r="B13" s="59">
        <v>8.7111999999999998</v>
      </c>
      <c r="C13" s="60">
        <v>37727.746899999998</v>
      </c>
      <c r="D13" s="61">
        <v>33246.479299999999</v>
      </c>
      <c r="E13" s="61">
        <v>35161.119700000003</v>
      </c>
      <c r="F13" s="66">
        <v>41974.5694</v>
      </c>
      <c r="G13" s="55">
        <v>45377.265899999999</v>
      </c>
      <c r="H13" s="55">
        <v>38634.958100000003</v>
      </c>
      <c r="I13" s="62">
        <v>0.2</v>
      </c>
      <c r="J13" s="62">
        <v>7.71</v>
      </c>
      <c r="K13" s="62">
        <v>0</v>
      </c>
      <c r="L13" s="62">
        <v>178.7979</v>
      </c>
      <c r="M13" s="10"/>
      <c r="N13" s="13"/>
      <c r="O13" s="13"/>
      <c r="P13" s="13"/>
      <c r="Q13" s="11"/>
      <c r="R13" s="11"/>
      <c r="S13" s="11"/>
      <c r="T13" s="11"/>
      <c r="U13" s="11"/>
    </row>
    <row r="14" spans="1:21" s="12" customFormat="1" ht="13.2" customHeight="1">
      <c r="A14" s="58" t="s">
        <v>971</v>
      </c>
      <c r="B14" s="59">
        <v>11.0579</v>
      </c>
      <c r="C14" s="60">
        <v>49159.815799999997</v>
      </c>
      <c r="D14" s="61">
        <v>21835</v>
      </c>
      <c r="E14" s="61">
        <v>43126.141199999998</v>
      </c>
      <c r="F14" s="66">
        <v>53898.983999999997</v>
      </c>
      <c r="G14" s="55">
        <v>58279.915300000001</v>
      </c>
      <c r="H14" s="55">
        <v>46146.727500000001</v>
      </c>
      <c r="I14" s="62">
        <v>0.16</v>
      </c>
      <c r="J14" s="62">
        <v>10.58</v>
      </c>
      <c r="K14" s="62">
        <v>0.01</v>
      </c>
      <c r="L14" s="62">
        <v>178.20779999999999</v>
      </c>
      <c r="M14" s="10"/>
      <c r="N14" s="13"/>
      <c r="O14" s="13"/>
      <c r="P14" s="13"/>
      <c r="Q14" s="11"/>
      <c r="R14" s="11"/>
      <c r="S14" s="11"/>
      <c r="T14" s="11"/>
      <c r="U14" s="11"/>
    </row>
    <row r="15" spans="1:21" s="12" customFormat="1">
      <c r="A15" s="52" t="s">
        <v>972</v>
      </c>
      <c r="B15" s="53">
        <v>8.6623999999999999</v>
      </c>
      <c r="C15" s="54">
        <v>51106.219400000002</v>
      </c>
      <c r="D15" s="55">
        <v>44989.159899999999</v>
      </c>
      <c r="E15" s="55">
        <v>47528.561300000001</v>
      </c>
      <c r="F15" s="66">
        <v>55163.349699999999</v>
      </c>
      <c r="G15" s="55">
        <v>59126.625399999997</v>
      </c>
      <c r="H15" s="55">
        <v>51738.377</v>
      </c>
      <c r="I15" s="56">
        <v>0.17</v>
      </c>
      <c r="J15" s="56">
        <v>11.89</v>
      </c>
      <c r="K15" s="56">
        <v>0.01</v>
      </c>
      <c r="L15" s="56">
        <v>178.2929</v>
      </c>
      <c r="M15" s="10"/>
      <c r="N15" s="13"/>
      <c r="O15" s="13"/>
      <c r="P15" s="13"/>
      <c r="Q15" s="11"/>
      <c r="R15" s="11"/>
      <c r="S15" s="11"/>
      <c r="T15" s="11"/>
      <c r="U15" s="11"/>
    </row>
    <row r="16" spans="1:21" s="12" customFormat="1" ht="13.2" customHeight="1">
      <c r="A16" s="58" t="s">
        <v>973</v>
      </c>
      <c r="B16" s="59">
        <v>1.8692</v>
      </c>
      <c r="C16" s="60">
        <v>83518.609800000006</v>
      </c>
      <c r="D16" s="61">
        <v>56004.234499999999</v>
      </c>
      <c r="E16" s="61">
        <v>69584.673599999995</v>
      </c>
      <c r="F16" s="66">
        <v>107700.6842</v>
      </c>
      <c r="G16" s="55">
        <v>145370.94820000001</v>
      </c>
      <c r="H16" s="55">
        <v>92829.063399999999</v>
      </c>
      <c r="I16" s="62">
        <v>13.48</v>
      </c>
      <c r="J16" s="62">
        <v>32.18</v>
      </c>
      <c r="K16" s="62">
        <v>11.21</v>
      </c>
      <c r="L16" s="62">
        <v>175.22229999999999</v>
      </c>
      <c r="M16" s="10"/>
      <c r="N16" s="13"/>
      <c r="O16" s="13"/>
      <c r="P16" s="13"/>
      <c r="Q16" s="11"/>
      <c r="R16" s="11"/>
      <c r="S16" s="11"/>
      <c r="T16" s="11"/>
      <c r="U16" s="11"/>
    </row>
    <row r="17" spans="1:12" s="12" customFormat="1" ht="13.2" customHeight="1">
      <c r="A17" s="52" t="s">
        <v>974</v>
      </c>
      <c r="B17" s="53">
        <v>0.37680000000000002</v>
      </c>
      <c r="C17" s="54">
        <v>117552.63370000001</v>
      </c>
      <c r="D17" s="55">
        <v>82245.767200000002</v>
      </c>
      <c r="E17" s="55">
        <v>99746.238299999997</v>
      </c>
      <c r="F17" s="66">
        <v>153894.35980000001</v>
      </c>
      <c r="G17" s="55">
        <v>178288.5325</v>
      </c>
      <c r="H17" s="55">
        <v>126226.7077</v>
      </c>
      <c r="I17" s="56">
        <v>14.96</v>
      </c>
      <c r="J17" s="56">
        <v>37.65</v>
      </c>
      <c r="K17" s="56">
        <v>11.1</v>
      </c>
      <c r="L17" s="56">
        <v>174.96770000000001</v>
      </c>
    </row>
    <row r="18" spans="1:12" s="12" customFormat="1" ht="13.2" customHeight="1">
      <c r="A18" s="52" t="s">
        <v>975</v>
      </c>
      <c r="B18" s="53">
        <v>4.0500000000000001E-2</v>
      </c>
      <c r="C18" s="54">
        <v>135855.73379999999</v>
      </c>
      <c r="D18" s="55">
        <v>41657.713900000002</v>
      </c>
      <c r="E18" s="55">
        <v>74783.475900000005</v>
      </c>
      <c r="F18" s="66">
        <v>181701.989</v>
      </c>
      <c r="G18" s="55">
        <v>205015.78580000001</v>
      </c>
      <c r="H18" s="55">
        <v>126278.5242</v>
      </c>
      <c r="I18" s="56">
        <v>17.97</v>
      </c>
      <c r="J18" s="56">
        <v>33.450000000000003</v>
      </c>
      <c r="K18" s="56">
        <v>12.84</v>
      </c>
      <c r="L18" s="56">
        <v>172.12020000000001</v>
      </c>
    </row>
    <row r="19" spans="1:12" s="12" customFormat="1" ht="13.2" customHeight="1">
      <c r="A19" s="52" t="s">
        <v>976</v>
      </c>
      <c r="B19" s="53">
        <v>1.0129999999999999</v>
      </c>
      <c r="C19" s="54">
        <v>82303.892999999996</v>
      </c>
      <c r="D19" s="55">
        <v>61465.329299999998</v>
      </c>
      <c r="E19" s="55">
        <v>70971.043000000005</v>
      </c>
      <c r="F19" s="66">
        <v>93914.367299999998</v>
      </c>
      <c r="G19" s="55">
        <v>122344.81329999999</v>
      </c>
      <c r="H19" s="55">
        <v>87225.789000000004</v>
      </c>
      <c r="I19" s="56">
        <v>14.85</v>
      </c>
      <c r="J19" s="56">
        <v>31.06</v>
      </c>
      <c r="K19" s="56">
        <v>11.16</v>
      </c>
      <c r="L19" s="56">
        <v>175.59520000000001</v>
      </c>
    </row>
    <row r="20" spans="1:12" s="12" customFormat="1" ht="13.2" customHeight="1">
      <c r="A20" s="52" t="s">
        <v>1249</v>
      </c>
      <c r="B20" s="53">
        <v>3.27E-2</v>
      </c>
      <c r="C20" s="54">
        <v>72819.594299999997</v>
      </c>
      <c r="D20" s="55">
        <v>40523.9758</v>
      </c>
      <c r="E20" s="55">
        <v>49716.137199999997</v>
      </c>
      <c r="F20" s="66">
        <v>84487.384099999996</v>
      </c>
      <c r="G20" s="55">
        <v>94405.115699999995</v>
      </c>
      <c r="H20" s="55">
        <v>71259.392600000006</v>
      </c>
      <c r="I20" s="56">
        <v>9.31</v>
      </c>
      <c r="J20" s="56">
        <v>24.93</v>
      </c>
      <c r="K20" s="56">
        <v>10.8</v>
      </c>
      <c r="L20" s="56">
        <v>176.13919999999999</v>
      </c>
    </row>
    <row r="21" spans="1:12" s="12" customFormat="1" ht="13.2" customHeight="1">
      <c r="A21" s="52" t="s">
        <v>977</v>
      </c>
      <c r="B21" s="53">
        <v>5.45E-2</v>
      </c>
      <c r="C21" s="54">
        <v>79950.644100000005</v>
      </c>
      <c r="D21" s="55">
        <v>39880.965799999998</v>
      </c>
      <c r="E21" s="55">
        <v>54138.886899999998</v>
      </c>
      <c r="F21" s="66">
        <v>100756.86320000001</v>
      </c>
      <c r="G21" s="55">
        <v>135259.92000000001</v>
      </c>
      <c r="H21" s="55">
        <v>88189.034400000004</v>
      </c>
      <c r="I21" s="56">
        <v>15.9</v>
      </c>
      <c r="J21" s="56">
        <v>29.19</v>
      </c>
      <c r="K21" s="56">
        <v>12.03</v>
      </c>
      <c r="L21" s="56">
        <v>174.80850000000001</v>
      </c>
    </row>
    <row r="22" spans="1:12" s="12" customFormat="1" ht="13.2" customHeight="1">
      <c r="A22" s="58" t="s">
        <v>978</v>
      </c>
      <c r="B22" s="59">
        <v>0.16850000000000001</v>
      </c>
      <c r="C22" s="60">
        <v>69185.0533</v>
      </c>
      <c r="D22" s="61">
        <v>40415.390800000001</v>
      </c>
      <c r="E22" s="61">
        <v>51983.011500000001</v>
      </c>
      <c r="F22" s="66">
        <v>83621.376499999998</v>
      </c>
      <c r="G22" s="55">
        <v>98731.990399999995</v>
      </c>
      <c r="H22" s="55">
        <v>69419.732999999993</v>
      </c>
      <c r="I22" s="62">
        <v>13.77</v>
      </c>
      <c r="J22" s="62">
        <v>27.99</v>
      </c>
      <c r="K22" s="62">
        <v>11.47</v>
      </c>
      <c r="L22" s="62">
        <v>174.94470000000001</v>
      </c>
    </row>
    <row r="23" spans="1:12" s="12" customFormat="1" ht="13.2" customHeight="1">
      <c r="A23" s="58" t="s">
        <v>979</v>
      </c>
      <c r="B23" s="59">
        <v>4.4900000000000002E-2</v>
      </c>
      <c r="C23" s="60">
        <v>74605.953299999994</v>
      </c>
      <c r="D23" s="61">
        <v>43767.1129</v>
      </c>
      <c r="E23" s="61">
        <v>62764.294399999999</v>
      </c>
      <c r="F23" s="66">
        <v>103620.3048</v>
      </c>
      <c r="G23" s="55">
        <v>118845.2746</v>
      </c>
      <c r="H23" s="55">
        <v>82257.340800000005</v>
      </c>
      <c r="I23" s="62">
        <v>14.96</v>
      </c>
      <c r="J23" s="62">
        <v>29.87</v>
      </c>
      <c r="K23" s="62">
        <v>11.08</v>
      </c>
      <c r="L23" s="62">
        <v>174.9254</v>
      </c>
    </row>
    <row r="24" spans="1:12" s="12" customFormat="1" ht="13.2" customHeight="1">
      <c r="A24" s="58" t="s">
        <v>91</v>
      </c>
      <c r="B24" s="59">
        <v>0.88490000000000002</v>
      </c>
      <c r="C24" s="60">
        <v>90017.567500000005</v>
      </c>
      <c r="D24" s="61">
        <v>49901.826399999998</v>
      </c>
      <c r="E24" s="61">
        <v>70578.436100000006</v>
      </c>
      <c r="F24" s="66">
        <v>105876.2163</v>
      </c>
      <c r="G24" s="55">
        <v>133708.99280000001</v>
      </c>
      <c r="H24" s="55">
        <v>94113.043699999995</v>
      </c>
      <c r="I24" s="62">
        <v>17.3</v>
      </c>
      <c r="J24" s="62">
        <v>31.86</v>
      </c>
      <c r="K24" s="62">
        <v>11.19</v>
      </c>
      <c r="L24" s="62">
        <v>174.49529999999999</v>
      </c>
    </row>
    <row r="25" spans="1:12" s="12" customFormat="1" ht="13.2" customHeight="1">
      <c r="A25" s="52" t="s">
        <v>93</v>
      </c>
      <c r="B25" s="53">
        <v>0.38440000000000002</v>
      </c>
      <c r="C25" s="54">
        <v>98866.3842</v>
      </c>
      <c r="D25" s="55">
        <v>67493.130699999994</v>
      </c>
      <c r="E25" s="55">
        <v>81645.186400000006</v>
      </c>
      <c r="F25" s="66">
        <v>119730.6335</v>
      </c>
      <c r="G25" s="55">
        <v>167245.95139999999</v>
      </c>
      <c r="H25" s="55">
        <v>109608.43700000001</v>
      </c>
      <c r="I25" s="56">
        <v>20.309999999999999</v>
      </c>
      <c r="J25" s="56">
        <v>32.83</v>
      </c>
      <c r="K25" s="56">
        <v>11.29</v>
      </c>
      <c r="L25" s="56">
        <v>174.8082</v>
      </c>
    </row>
    <row r="26" spans="1:12" s="12" customFormat="1" ht="13.2" customHeight="1">
      <c r="A26" s="52" t="s">
        <v>94</v>
      </c>
      <c r="B26" s="53">
        <v>0.33360000000000001</v>
      </c>
      <c r="C26" s="54">
        <v>86081.002900000007</v>
      </c>
      <c r="D26" s="55">
        <v>42197.646699999998</v>
      </c>
      <c r="E26" s="55">
        <v>58904.511299999998</v>
      </c>
      <c r="F26" s="66">
        <v>101411.7898</v>
      </c>
      <c r="G26" s="55">
        <v>116471.05590000001</v>
      </c>
      <c r="H26" s="55">
        <v>83216.591799999995</v>
      </c>
      <c r="I26" s="56">
        <v>14.61</v>
      </c>
      <c r="J26" s="56">
        <v>30.38</v>
      </c>
      <c r="K26" s="56">
        <v>11.08</v>
      </c>
      <c r="L26" s="56">
        <v>173.95320000000001</v>
      </c>
    </row>
    <row r="27" spans="1:12" s="12" customFormat="1" ht="13.2" customHeight="1">
      <c r="A27" s="52" t="s">
        <v>95</v>
      </c>
      <c r="B27" s="53">
        <v>0.154</v>
      </c>
      <c r="C27" s="54">
        <v>80242.275699999998</v>
      </c>
      <c r="D27" s="55">
        <v>50897.408900000002</v>
      </c>
      <c r="E27" s="55">
        <v>62131.013500000001</v>
      </c>
      <c r="F27" s="66">
        <v>93268.351599999995</v>
      </c>
      <c r="G27" s="55">
        <v>105019.1805</v>
      </c>
      <c r="H27" s="55">
        <v>79035.479000000007</v>
      </c>
      <c r="I27" s="56">
        <v>13.1</v>
      </c>
      <c r="J27" s="56">
        <v>31.65</v>
      </c>
      <c r="K27" s="56">
        <v>11.18</v>
      </c>
      <c r="L27" s="56">
        <v>174.75540000000001</v>
      </c>
    </row>
    <row r="28" spans="1:12" s="12" customFormat="1" ht="13.2" customHeight="1">
      <c r="A28" s="58" t="s">
        <v>97</v>
      </c>
      <c r="B28" s="59">
        <v>1.3361000000000001</v>
      </c>
      <c r="C28" s="60">
        <v>72259.996700000003</v>
      </c>
      <c r="D28" s="61">
        <v>51256.972399999999</v>
      </c>
      <c r="E28" s="61">
        <v>59173.696300000003</v>
      </c>
      <c r="F28" s="66">
        <v>91764.101800000004</v>
      </c>
      <c r="G28" s="55">
        <v>111377.2711</v>
      </c>
      <c r="H28" s="55">
        <v>78597.4372</v>
      </c>
      <c r="I28" s="62">
        <v>16.59</v>
      </c>
      <c r="J28" s="62">
        <v>27.62</v>
      </c>
      <c r="K28" s="62">
        <v>10.97</v>
      </c>
      <c r="L28" s="62">
        <v>174.69990000000001</v>
      </c>
    </row>
    <row r="29" spans="1:12" s="12" customFormat="1" ht="13.2" customHeight="1">
      <c r="A29" s="52" t="s">
        <v>99</v>
      </c>
      <c r="B29" s="53">
        <v>0.24399999999999999</v>
      </c>
      <c r="C29" s="54">
        <v>87173.445699999997</v>
      </c>
      <c r="D29" s="55">
        <v>58573.486400000002</v>
      </c>
      <c r="E29" s="55">
        <v>69996.725200000001</v>
      </c>
      <c r="F29" s="66">
        <v>108774.9581</v>
      </c>
      <c r="G29" s="55">
        <v>146282.55379999999</v>
      </c>
      <c r="H29" s="55">
        <v>97243.940100000007</v>
      </c>
      <c r="I29" s="56">
        <v>19.809999999999999</v>
      </c>
      <c r="J29" s="56">
        <v>31.6</v>
      </c>
      <c r="K29" s="56">
        <v>10.55</v>
      </c>
      <c r="L29" s="56">
        <v>174.92</v>
      </c>
    </row>
    <row r="30" spans="1:12" s="12" customFormat="1" ht="13.2" customHeight="1">
      <c r="A30" s="52" t="s">
        <v>100</v>
      </c>
      <c r="B30" s="53">
        <v>0.81679999999999997</v>
      </c>
      <c r="C30" s="54">
        <v>70110.222099999999</v>
      </c>
      <c r="D30" s="55">
        <v>50560.1898</v>
      </c>
      <c r="E30" s="55">
        <v>58189.936399999999</v>
      </c>
      <c r="F30" s="66">
        <v>88263.113200000007</v>
      </c>
      <c r="G30" s="55">
        <v>107610.0374</v>
      </c>
      <c r="H30" s="55">
        <v>75165.851999999999</v>
      </c>
      <c r="I30" s="56">
        <v>15.96</v>
      </c>
      <c r="J30" s="56">
        <v>26.34</v>
      </c>
      <c r="K30" s="56">
        <v>11.09</v>
      </c>
      <c r="L30" s="56">
        <v>174.49260000000001</v>
      </c>
    </row>
    <row r="31" spans="1:12" s="12" customFormat="1" ht="13.2" customHeight="1">
      <c r="A31" s="52" t="s">
        <v>101</v>
      </c>
      <c r="B31" s="53">
        <v>0.14760000000000001</v>
      </c>
      <c r="C31" s="54">
        <v>71873.568400000004</v>
      </c>
      <c r="D31" s="55">
        <v>52342.665300000001</v>
      </c>
      <c r="E31" s="55">
        <v>61194.201300000001</v>
      </c>
      <c r="F31" s="66">
        <v>85310.757299999997</v>
      </c>
      <c r="G31" s="55">
        <v>111553.7818</v>
      </c>
      <c r="H31" s="55">
        <v>76178.563200000004</v>
      </c>
      <c r="I31" s="56">
        <v>15.19</v>
      </c>
      <c r="J31" s="56">
        <v>27.35</v>
      </c>
      <c r="K31" s="56">
        <v>11.33</v>
      </c>
      <c r="L31" s="56">
        <v>174.9178</v>
      </c>
    </row>
    <row r="32" spans="1:12" s="12" customFormat="1" ht="13.2" customHeight="1">
      <c r="A32" s="58" t="s">
        <v>102</v>
      </c>
      <c r="B32" s="59">
        <v>0.65449999999999997</v>
      </c>
      <c r="C32" s="60">
        <v>68748.836599999995</v>
      </c>
      <c r="D32" s="61">
        <v>58175.327299999997</v>
      </c>
      <c r="E32" s="61">
        <v>63888.399299999997</v>
      </c>
      <c r="F32" s="66">
        <v>83944.051300000006</v>
      </c>
      <c r="G32" s="55">
        <v>109097.1667</v>
      </c>
      <c r="H32" s="55">
        <v>78506.167000000001</v>
      </c>
      <c r="I32" s="62">
        <v>18.79</v>
      </c>
      <c r="J32" s="62">
        <v>23.55</v>
      </c>
      <c r="K32" s="62">
        <v>10.48</v>
      </c>
      <c r="L32" s="62">
        <v>177.1156</v>
      </c>
    </row>
    <row r="33" spans="1:12" s="12" customFormat="1" ht="13.2" customHeight="1">
      <c r="A33" s="52" t="s">
        <v>103</v>
      </c>
      <c r="B33" s="53">
        <v>5.0599999999999999E-2</v>
      </c>
      <c r="C33" s="54">
        <v>111726.52009999999</v>
      </c>
      <c r="D33" s="55">
        <v>60596.373200000002</v>
      </c>
      <c r="E33" s="55">
        <v>85240.096699999995</v>
      </c>
      <c r="F33" s="66">
        <v>132804.109</v>
      </c>
      <c r="G33" s="55">
        <v>245515.15530000001</v>
      </c>
      <c r="H33" s="55">
        <v>127552.3949</v>
      </c>
      <c r="I33" s="56">
        <v>27.09</v>
      </c>
      <c r="J33" s="56">
        <v>30.85</v>
      </c>
      <c r="K33" s="56">
        <v>10.59</v>
      </c>
      <c r="L33" s="56">
        <v>174.9051</v>
      </c>
    </row>
    <row r="34" spans="1:12" s="12" customFormat="1" ht="13.2" customHeight="1">
      <c r="A34" s="52" t="s">
        <v>104</v>
      </c>
      <c r="B34" s="53">
        <v>0.19420000000000001</v>
      </c>
      <c r="C34" s="54">
        <v>77433.810200000007</v>
      </c>
      <c r="D34" s="55">
        <v>55067.896200000003</v>
      </c>
      <c r="E34" s="55">
        <v>64482.261700000003</v>
      </c>
      <c r="F34" s="66">
        <v>94753.594500000007</v>
      </c>
      <c r="G34" s="55">
        <v>121480.26</v>
      </c>
      <c r="H34" s="55">
        <v>83476.667799999996</v>
      </c>
      <c r="I34" s="56">
        <v>17.03</v>
      </c>
      <c r="J34" s="56">
        <v>28.54</v>
      </c>
      <c r="K34" s="56">
        <v>11.06</v>
      </c>
      <c r="L34" s="56">
        <v>175.59129999999999</v>
      </c>
    </row>
    <row r="35" spans="1:12" s="12" customFormat="1" ht="13.2" customHeight="1">
      <c r="A35" s="52" t="s">
        <v>980</v>
      </c>
      <c r="B35" s="53">
        <v>0.35730000000000001</v>
      </c>
      <c r="C35" s="54">
        <v>67127.289099999995</v>
      </c>
      <c r="D35" s="55">
        <v>60964.178699999997</v>
      </c>
      <c r="E35" s="55">
        <v>64079.6054</v>
      </c>
      <c r="F35" s="66">
        <v>70565.262499999997</v>
      </c>
      <c r="G35" s="55">
        <v>89510.844899999996</v>
      </c>
      <c r="H35" s="55">
        <v>70131.092799999999</v>
      </c>
      <c r="I35" s="56">
        <v>18.260000000000002</v>
      </c>
      <c r="J35" s="56">
        <v>17.8</v>
      </c>
      <c r="K35" s="56">
        <v>10.01</v>
      </c>
      <c r="L35" s="56">
        <v>178.63509999999999</v>
      </c>
    </row>
    <row r="36" spans="1:12" s="12" customFormat="1" ht="13.2" customHeight="1">
      <c r="A36" s="58" t="s">
        <v>105</v>
      </c>
      <c r="B36" s="59">
        <v>2.1301999999999999</v>
      </c>
      <c r="C36" s="60">
        <v>70803.27</v>
      </c>
      <c r="D36" s="61">
        <v>48865.265500000001</v>
      </c>
      <c r="E36" s="61">
        <v>58337.232300000003</v>
      </c>
      <c r="F36" s="66">
        <v>87841.881299999994</v>
      </c>
      <c r="G36" s="55">
        <v>108983.6268</v>
      </c>
      <c r="H36" s="55">
        <v>74930.936700000006</v>
      </c>
      <c r="I36" s="62">
        <v>14.48</v>
      </c>
      <c r="J36" s="62">
        <v>27.93</v>
      </c>
      <c r="K36" s="62">
        <v>11.17</v>
      </c>
      <c r="L36" s="62">
        <v>175.45650000000001</v>
      </c>
    </row>
    <row r="37" spans="1:12" s="12" customFormat="1" ht="13.2" customHeight="1">
      <c r="A37" s="52" t="s">
        <v>106</v>
      </c>
      <c r="B37" s="53">
        <v>9.3700000000000006E-2</v>
      </c>
      <c r="C37" s="54">
        <v>82094.604999999996</v>
      </c>
      <c r="D37" s="55">
        <v>50461.815199999997</v>
      </c>
      <c r="E37" s="55">
        <v>63480.3992</v>
      </c>
      <c r="F37" s="66">
        <v>93183.545499999993</v>
      </c>
      <c r="G37" s="55">
        <v>123068.0637</v>
      </c>
      <c r="H37" s="55">
        <v>82652.019</v>
      </c>
      <c r="I37" s="56">
        <v>11.7</v>
      </c>
      <c r="J37" s="56">
        <v>31.91</v>
      </c>
      <c r="K37" s="56">
        <v>10.97</v>
      </c>
      <c r="L37" s="56">
        <v>175.7997</v>
      </c>
    </row>
    <row r="38" spans="1:12" s="12" customFormat="1" ht="13.2" customHeight="1">
      <c r="A38" s="52" t="s">
        <v>107</v>
      </c>
      <c r="B38" s="53">
        <v>0.51949999999999996</v>
      </c>
      <c r="C38" s="54">
        <v>73817.550799999997</v>
      </c>
      <c r="D38" s="55">
        <v>48644.497000000003</v>
      </c>
      <c r="E38" s="55">
        <v>58406.430500000002</v>
      </c>
      <c r="F38" s="66">
        <v>91569.105899999995</v>
      </c>
      <c r="G38" s="55">
        <v>117032.54700000001</v>
      </c>
      <c r="H38" s="55">
        <v>78570.333400000003</v>
      </c>
      <c r="I38" s="56">
        <v>15.61</v>
      </c>
      <c r="J38" s="56">
        <v>28.88</v>
      </c>
      <c r="K38" s="56">
        <v>11.12</v>
      </c>
      <c r="L38" s="56">
        <v>175.2319</v>
      </c>
    </row>
    <row r="39" spans="1:12" s="12" customFormat="1" ht="13.2" customHeight="1">
      <c r="A39" s="52" t="s">
        <v>108</v>
      </c>
      <c r="B39" s="53">
        <v>6.4399999999999999E-2</v>
      </c>
      <c r="C39" s="54">
        <v>42671.200499999999</v>
      </c>
      <c r="D39" s="55">
        <v>28987.833299999998</v>
      </c>
      <c r="E39" s="55">
        <v>34154.232100000001</v>
      </c>
      <c r="F39" s="66">
        <v>48839.252899999999</v>
      </c>
      <c r="G39" s="55">
        <v>59164.247600000002</v>
      </c>
      <c r="H39" s="55">
        <v>43044.317499999997</v>
      </c>
      <c r="I39" s="56">
        <v>10.67</v>
      </c>
      <c r="J39" s="56">
        <v>21.02</v>
      </c>
      <c r="K39" s="56">
        <v>10.81</v>
      </c>
      <c r="L39" s="56">
        <v>175.95060000000001</v>
      </c>
    </row>
    <row r="40" spans="1:12" s="12" customFormat="1" ht="13.2" customHeight="1">
      <c r="A40" s="52" t="s">
        <v>109</v>
      </c>
      <c r="B40" s="53">
        <v>3.27E-2</v>
      </c>
      <c r="C40" s="54">
        <v>73751.6734</v>
      </c>
      <c r="D40" s="55">
        <v>50655.998</v>
      </c>
      <c r="E40" s="55">
        <v>56675.343999999997</v>
      </c>
      <c r="F40" s="66">
        <v>80445.308399999994</v>
      </c>
      <c r="G40" s="55">
        <v>93495.386899999998</v>
      </c>
      <c r="H40" s="55">
        <v>71828.372900000002</v>
      </c>
      <c r="I40" s="56">
        <v>16.010000000000002</v>
      </c>
      <c r="J40" s="56">
        <v>25.47</v>
      </c>
      <c r="K40" s="56">
        <v>10.86</v>
      </c>
      <c r="L40" s="56">
        <v>176.09909999999999</v>
      </c>
    </row>
    <row r="41" spans="1:12" s="12" customFormat="1" ht="13.2" customHeight="1">
      <c r="A41" s="52" t="s">
        <v>981</v>
      </c>
      <c r="B41" s="53">
        <v>0.43630000000000002</v>
      </c>
      <c r="C41" s="54">
        <v>74916.001499999998</v>
      </c>
      <c r="D41" s="55">
        <v>53974.506399999998</v>
      </c>
      <c r="E41" s="55">
        <v>62099.284800000001</v>
      </c>
      <c r="F41" s="66">
        <v>91014.543999999994</v>
      </c>
      <c r="G41" s="55">
        <v>109481.8054</v>
      </c>
      <c r="H41" s="55">
        <v>78154.522700000001</v>
      </c>
      <c r="I41" s="56">
        <v>12.86</v>
      </c>
      <c r="J41" s="56">
        <v>28.45</v>
      </c>
      <c r="K41" s="56">
        <v>10.95</v>
      </c>
      <c r="L41" s="56">
        <v>175.6164</v>
      </c>
    </row>
    <row r="42" spans="1:12" s="12" customFormat="1" ht="13.2" customHeight="1">
      <c r="A42" s="58" t="s">
        <v>111</v>
      </c>
      <c r="B42" s="59">
        <v>0.15759999999999999</v>
      </c>
      <c r="C42" s="60">
        <v>65668.242800000007</v>
      </c>
      <c r="D42" s="61">
        <v>42772.008699999998</v>
      </c>
      <c r="E42" s="61">
        <v>53274.842499999999</v>
      </c>
      <c r="F42" s="66">
        <v>79820.030400000003</v>
      </c>
      <c r="G42" s="55">
        <v>109620.28170000001</v>
      </c>
      <c r="H42" s="55">
        <v>74133.801399999997</v>
      </c>
      <c r="I42" s="62">
        <v>18.04</v>
      </c>
      <c r="J42" s="62">
        <v>27.73</v>
      </c>
      <c r="K42" s="62">
        <v>10.88</v>
      </c>
      <c r="L42" s="62">
        <v>174.98339999999999</v>
      </c>
    </row>
    <row r="43" spans="1:12" s="12" customFormat="1" ht="13.2" customHeight="1">
      <c r="A43" s="52" t="s">
        <v>113</v>
      </c>
      <c r="B43" s="53">
        <v>6.2100000000000002E-2</v>
      </c>
      <c r="C43" s="54">
        <v>64410.337800000001</v>
      </c>
      <c r="D43" s="55">
        <v>41168.716999999997</v>
      </c>
      <c r="E43" s="55">
        <v>51219.099800000004</v>
      </c>
      <c r="F43" s="66">
        <v>74150.582999999999</v>
      </c>
      <c r="G43" s="55">
        <v>99442.222399999999</v>
      </c>
      <c r="H43" s="55">
        <v>66184.327699999994</v>
      </c>
      <c r="I43" s="56">
        <v>15.24</v>
      </c>
      <c r="J43" s="56">
        <v>26.11</v>
      </c>
      <c r="K43" s="56">
        <v>10.35</v>
      </c>
      <c r="L43" s="56">
        <v>175.1507</v>
      </c>
    </row>
    <row r="44" spans="1:12" s="12" customFormat="1" ht="13.2" customHeight="1">
      <c r="A44" s="58" t="s">
        <v>982</v>
      </c>
      <c r="B44" s="59">
        <v>0.13300000000000001</v>
      </c>
      <c r="C44" s="60">
        <v>69789.338199999998</v>
      </c>
      <c r="D44" s="61">
        <v>38594.5602</v>
      </c>
      <c r="E44" s="61">
        <v>50848.884100000003</v>
      </c>
      <c r="F44" s="66">
        <v>92682.857999999993</v>
      </c>
      <c r="G44" s="55">
        <v>109842.87760000001</v>
      </c>
      <c r="H44" s="55">
        <v>71825.232399999994</v>
      </c>
      <c r="I44" s="62">
        <v>15.82</v>
      </c>
      <c r="J44" s="62">
        <v>28.48</v>
      </c>
      <c r="K44" s="62">
        <v>10.51</v>
      </c>
      <c r="L44" s="62">
        <v>175.83770000000001</v>
      </c>
    </row>
    <row r="45" spans="1:12" s="12" customFormat="1" ht="13.2" customHeight="1">
      <c r="A45" s="52" t="s">
        <v>116</v>
      </c>
      <c r="B45" s="53">
        <v>0.12429999999999999</v>
      </c>
      <c r="C45" s="54">
        <v>70372.850900000005</v>
      </c>
      <c r="D45" s="55">
        <v>37925.088100000001</v>
      </c>
      <c r="E45" s="55">
        <v>51442.676299999999</v>
      </c>
      <c r="F45" s="66">
        <v>93939.167400000006</v>
      </c>
      <c r="G45" s="55">
        <v>113735.56969999999</v>
      </c>
      <c r="H45" s="55">
        <v>73157.729300000006</v>
      </c>
      <c r="I45" s="56">
        <v>16.03</v>
      </c>
      <c r="J45" s="56">
        <v>28.86</v>
      </c>
      <c r="K45" s="56">
        <v>10.5</v>
      </c>
      <c r="L45" s="56">
        <v>175.91890000000001</v>
      </c>
    </row>
    <row r="46" spans="1:12" s="12" customFormat="1" ht="13.2" customHeight="1">
      <c r="A46" s="58" t="s">
        <v>117</v>
      </c>
      <c r="B46" s="59">
        <v>0.21460000000000001</v>
      </c>
      <c r="C46" s="60">
        <v>77555.262199999997</v>
      </c>
      <c r="D46" s="61">
        <v>50660.541100000002</v>
      </c>
      <c r="E46" s="61">
        <v>59185.013700000003</v>
      </c>
      <c r="F46" s="66">
        <v>99740.1783</v>
      </c>
      <c r="G46" s="55">
        <v>121669.3273</v>
      </c>
      <c r="H46" s="55">
        <v>84409.602799999993</v>
      </c>
      <c r="I46" s="62">
        <v>16.899999999999999</v>
      </c>
      <c r="J46" s="62">
        <v>27.44</v>
      </c>
      <c r="K46" s="62">
        <v>10.71</v>
      </c>
      <c r="L46" s="62">
        <v>174.91329999999999</v>
      </c>
    </row>
    <row r="47" spans="1:12" s="12" customFormat="1" ht="13.2" customHeight="1">
      <c r="A47" s="52" t="s">
        <v>118</v>
      </c>
      <c r="B47" s="53">
        <v>5.2699999999999997E-2</v>
      </c>
      <c r="C47" s="54">
        <v>106589.2317</v>
      </c>
      <c r="D47" s="55">
        <v>71496.475000000006</v>
      </c>
      <c r="E47" s="55">
        <v>88164.203299999994</v>
      </c>
      <c r="F47" s="66">
        <v>126870.3158</v>
      </c>
      <c r="G47" s="55">
        <v>176009.9761</v>
      </c>
      <c r="H47" s="55">
        <v>115632.902</v>
      </c>
      <c r="I47" s="56">
        <v>22.87</v>
      </c>
      <c r="J47" s="56">
        <v>32.85</v>
      </c>
      <c r="K47" s="56">
        <v>9.9499999999999993</v>
      </c>
      <c r="L47" s="56">
        <v>175.11949999999999</v>
      </c>
    </row>
    <row r="48" spans="1:12" s="12" customFormat="1" ht="13.2" customHeight="1">
      <c r="A48" s="52" t="s">
        <v>119</v>
      </c>
      <c r="B48" s="53">
        <v>6.0100000000000001E-2</v>
      </c>
      <c r="C48" s="54">
        <v>69769.155599999998</v>
      </c>
      <c r="D48" s="55">
        <v>54315.190999999999</v>
      </c>
      <c r="E48" s="55">
        <v>60112.847600000001</v>
      </c>
      <c r="F48" s="66">
        <v>90202.968200000003</v>
      </c>
      <c r="G48" s="55">
        <v>101210.98820000001</v>
      </c>
      <c r="H48" s="55">
        <v>74146.383700000006</v>
      </c>
      <c r="I48" s="56">
        <v>15.5</v>
      </c>
      <c r="J48" s="56">
        <v>27.73</v>
      </c>
      <c r="K48" s="56">
        <v>11.44</v>
      </c>
      <c r="L48" s="56">
        <v>176.48249999999999</v>
      </c>
    </row>
    <row r="49" spans="1:12" s="12" customFormat="1" ht="13.2" customHeight="1">
      <c r="A49" s="58" t="s">
        <v>122</v>
      </c>
      <c r="B49" s="59">
        <v>0.57430000000000003</v>
      </c>
      <c r="C49" s="60">
        <v>74679.494900000005</v>
      </c>
      <c r="D49" s="61">
        <v>52158.893900000003</v>
      </c>
      <c r="E49" s="61">
        <v>58541.014499999997</v>
      </c>
      <c r="F49" s="66">
        <v>88368.592300000004</v>
      </c>
      <c r="G49" s="55">
        <v>113044.637</v>
      </c>
      <c r="H49" s="55">
        <v>77608.464500000002</v>
      </c>
      <c r="I49" s="62">
        <v>13.94</v>
      </c>
      <c r="J49" s="62">
        <v>26.14</v>
      </c>
      <c r="K49" s="62">
        <v>10.82</v>
      </c>
      <c r="L49" s="62">
        <v>174.8776</v>
      </c>
    </row>
    <row r="50" spans="1:12" s="12" customFormat="1" ht="13.2" customHeight="1">
      <c r="A50" s="52" t="s">
        <v>123</v>
      </c>
      <c r="B50" s="53">
        <v>0.17169999999999999</v>
      </c>
      <c r="C50" s="54">
        <v>69774.804600000003</v>
      </c>
      <c r="D50" s="55">
        <v>51998.076800000003</v>
      </c>
      <c r="E50" s="55">
        <v>55732.787600000003</v>
      </c>
      <c r="F50" s="66">
        <v>79964.0147</v>
      </c>
      <c r="G50" s="55">
        <v>96889.799100000004</v>
      </c>
      <c r="H50" s="55">
        <v>71252.6774</v>
      </c>
      <c r="I50" s="56">
        <v>13.62</v>
      </c>
      <c r="J50" s="56">
        <v>24.28</v>
      </c>
      <c r="K50" s="56">
        <v>10.83</v>
      </c>
      <c r="L50" s="56">
        <v>175.33019999999999</v>
      </c>
    </row>
    <row r="51" spans="1:12" s="12" customFormat="1" ht="13.2" customHeight="1">
      <c r="A51" s="52" t="s">
        <v>124</v>
      </c>
      <c r="B51" s="53">
        <v>4.7399999999999998E-2</v>
      </c>
      <c r="C51" s="54">
        <v>58541.628900000003</v>
      </c>
      <c r="D51" s="55">
        <v>42819.1947</v>
      </c>
      <c r="E51" s="55">
        <v>47366.445800000001</v>
      </c>
      <c r="F51" s="66">
        <v>63426.271000000001</v>
      </c>
      <c r="G51" s="55">
        <v>75310.003100000002</v>
      </c>
      <c r="H51" s="55">
        <v>59645.314100000003</v>
      </c>
      <c r="I51" s="56">
        <v>11.78</v>
      </c>
      <c r="J51" s="56">
        <v>23.23</v>
      </c>
      <c r="K51" s="56">
        <v>10.23</v>
      </c>
      <c r="L51" s="56">
        <v>172.84059999999999</v>
      </c>
    </row>
    <row r="52" spans="1:12" s="12" customFormat="1" ht="13.2" customHeight="1">
      <c r="A52" s="52" t="s">
        <v>983</v>
      </c>
      <c r="B52" s="53">
        <v>0.314</v>
      </c>
      <c r="C52" s="54">
        <v>80145.909299999999</v>
      </c>
      <c r="D52" s="55">
        <v>56058.786699999997</v>
      </c>
      <c r="E52" s="55">
        <v>65539.570699999997</v>
      </c>
      <c r="F52" s="66">
        <v>96084.343399999998</v>
      </c>
      <c r="G52" s="55">
        <v>121776.9537</v>
      </c>
      <c r="H52" s="55">
        <v>84822.495299999995</v>
      </c>
      <c r="I52" s="56">
        <v>14.5</v>
      </c>
      <c r="J52" s="56">
        <v>27.27</v>
      </c>
      <c r="K52" s="56">
        <v>10.96</v>
      </c>
      <c r="L52" s="56">
        <v>174.6472</v>
      </c>
    </row>
    <row r="53" spans="1:12" s="12" customFormat="1" ht="13.2" customHeight="1">
      <c r="A53" s="58" t="s">
        <v>126</v>
      </c>
      <c r="B53" s="59">
        <v>4.6699999999999998E-2</v>
      </c>
      <c r="C53" s="60">
        <v>62418.123599999999</v>
      </c>
      <c r="D53" s="61">
        <v>42093.037900000003</v>
      </c>
      <c r="E53" s="61">
        <v>49237.315600000002</v>
      </c>
      <c r="F53" s="66">
        <v>82568.174499999994</v>
      </c>
      <c r="G53" s="55">
        <v>98514.348299999998</v>
      </c>
      <c r="H53" s="55">
        <v>68386.107099999994</v>
      </c>
      <c r="I53" s="62">
        <v>12.53</v>
      </c>
      <c r="J53" s="62">
        <v>28.19</v>
      </c>
      <c r="K53" s="62">
        <v>10.66</v>
      </c>
      <c r="L53" s="62">
        <v>173.84460000000001</v>
      </c>
    </row>
    <row r="54" spans="1:12" s="12" customFormat="1" ht="13.2" customHeight="1">
      <c r="A54" s="58" t="s">
        <v>134</v>
      </c>
      <c r="B54" s="59">
        <v>0.18679999999999999</v>
      </c>
      <c r="C54" s="60">
        <v>64617.087099999997</v>
      </c>
      <c r="D54" s="61">
        <v>46155.851600000002</v>
      </c>
      <c r="E54" s="61">
        <v>52563.458100000003</v>
      </c>
      <c r="F54" s="66">
        <v>76746.907900000006</v>
      </c>
      <c r="G54" s="55">
        <v>89457.996599999999</v>
      </c>
      <c r="H54" s="55">
        <v>67418.636599999998</v>
      </c>
      <c r="I54" s="62">
        <v>16.29</v>
      </c>
      <c r="J54" s="62">
        <v>24.17</v>
      </c>
      <c r="K54" s="62">
        <v>10.57</v>
      </c>
      <c r="L54" s="62">
        <v>174.75880000000001</v>
      </c>
    </row>
    <row r="55" spans="1:12" s="12" customFormat="1" ht="13.2" customHeight="1">
      <c r="A55" s="52" t="s">
        <v>984</v>
      </c>
      <c r="B55" s="53">
        <v>7.0000000000000007E-2</v>
      </c>
      <c r="C55" s="54">
        <v>59623.794000000002</v>
      </c>
      <c r="D55" s="55">
        <v>49878.046399999999</v>
      </c>
      <c r="E55" s="55">
        <v>53350.464899999999</v>
      </c>
      <c r="F55" s="66">
        <v>75097.968399999998</v>
      </c>
      <c r="G55" s="55">
        <v>77416.321200000006</v>
      </c>
      <c r="H55" s="55">
        <v>64144.618399999999</v>
      </c>
      <c r="I55" s="56">
        <v>13.92</v>
      </c>
      <c r="J55" s="56">
        <v>21.97</v>
      </c>
      <c r="K55" s="56">
        <v>10.199999999999999</v>
      </c>
      <c r="L55" s="56">
        <v>174.7567</v>
      </c>
    </row>
    <row r="56" spans="1:12" s="12" customFormat="1" ht="13.2" customHeight="1">
      <c r="A56" s="58" t="s">
        <v>139</v>
      </c>
      <c r="B56" s="59">
        <v>0.36380000000000001</v>
      </c>
      <c r="C56" s="60">
        <v>68144.761400000003</v>
      </c>
      <c r="D56" s="61">
        <v>42600.726600000002</v>
      </c>
      <c r="E56" s="61">
        <v>54248.1106</v>
      </c>
      <c r="F56" s="66">
        <v>86159.092000000004</v>
      </c>
      <c r="G56" s="55">
        <v>101687.78</v>
      </c>
      <c r="H56" s="55">
        <v>71910.243400000007</v>
      </c>
      <c r="I56" s="62">
        <v>14.78</v>
      </c>
      <c r="J56" s="62">
        <v>27.41</v>
      </c>
      <c r="K56" s="62">
        <v>10.74</v>
      </c>
      <c r="L56" s="62">
        <v>175.73699999999999</v>
      </c>
    </row>
    <row r="57" spans="1:12" s="12" customFormat="1" ht="13.2" customHeight="1">
      <c r="A57" s="52" t="s">
        <v>140</v>
      </c>
      <c r="B57" s="53">
        <v>4.2999999999999997E-2</v>
      </c>
      <c r="C57" s="54">
        <v>62003.06</v>
      </c>
      <c r="D57" s="55">
        <v>37671.227599999998</v>
      </c>
      <c r="E57" s="55">
        <v>45648.256099999999</v>
      </c>
      <c r="F57" s="66">
        <v>84003.742800000007</v>
      </c>
      <c r="G57" s="55">
        <v>126549.0741</v>
      </c>
      <c r="H57" s="55">
        <v>69260.927200000006</v>
      </c>
      <c r="I57" s="56">
        <v>17.52</v>
      </c>
      <c r="J57" s="56">
        <v>25.6</v>
      </c>
      <c r="K57" s="56">
        <v>10.27</v>
      </c>
      <c r="L57" s="56">
        <v>175.7594</v>
      </c>
    </row>
    <row r="58" spans="1:12" s="12" customFormat="1" ht="13.2" customHeight="1">
      <c r="A58" s="52" t="s">
        <v>142</v>
      </c>
      <c r="B58" s="53">
        <v>0.25030000000000002</v>
      </c>
      <c r="C58" s="54">
        <v>72060.921900000001</v>
      </c>
      <c r="D58" s="55">
        <v>47845.590900000003</v>
      </c>
      <c r="E58" s="55">
        <v>59012.733099999998</v>
      </c>
      <c r="F58" s="66">
        <v>88754.156799999997</v>
      </c>
      <c r="G58" s="55">
        <v>104668.0144</v>
      </c>
      <c r="H58" s="55">
        <v>75407.048200000005</v>
      </c>
      <c r="I58" s="56">
        <v>14.96</v>
      </c>
      <c r="J58" s="56">
        <v>28.09</v>
      </c>
      <c r="K58" s="56">
        <v>10.55</v>
      </c>
      <c r="L58" s="56">
        <v>175.30359999999999</v>
      </c>
    </row>
    <row r="59" spans="1:12" s="12" customFormat="1" ht="13.2" customHeight="1">
      <c r="A59" s="58" t="s">
        <v>146</v>
      </c>
      <c r="B59" s="59">
        <v>0.4491</v>
      </c>
      <c r="C59" s="60">
        <v>77733.458799999993</v>
      </c>
      <c r="D59" s="61">
        <v>53376.747100000001</v>
      </c>
      <c r="E59" s="61">
        <v>65694.099499999997</v>
      </c>
      <c r="F59" s="66">
        <v>95775.790800000002</v>
      </c>
      <c r="G59" s="55">
        <v>117636.2013</v>
      </c>
      <c r="H59" s="55">
        <v>82909.493900000001</v>
      </c>
      <c r="I59" s="62">
        <v>13.16</v>
      </c>
      <c r="J59" s="62">
        <v>28.75</v>
      </c>
      <c r="K59" s="62">
        <v>10.32</v>
      </c>
      <c r="L59" s="62">
        <v>176.16239999999999</v>
      </c>
    </row>
    <row r="60" spans="1:12" s="12" customFormat="1" ht="13.2" customHeight="1">
      <c r="A60" s="52" t="s">
        <v>148</v>
      </c>
      <c r="B60" s="53">
        <v>0.30549999999999999</v>
      </c>
      <c r="C60" s="54">
        <v>77957.087899999999</v>
      </c>
      <c r="D60" s="55">
        <v>53565.756200000003</v>
      </c>
      <c r="E60" s="55">
        <v>65911.668699999995</v>
      </c>
      <c r="F60" s="66">
        <v>97741.993000000002</v>
      </c>
      <c r="G60" s="55">
        <v>116351.5471</v>
      </c>
      <c r="H60" s="55">
        <v>83079.3413</v>
      </c>
      <c r="I60" s="56">
        <v>13.34</v>
      </c>
      <c r="J60" s="56">
        <v>28.56</v>
      </c>
      <c r="K60" s="56">
        <v>10.130000000000001</v>
      </c>
      <c r="L60" s="56">
        <v>176.13200000000001</v>
      </c>
    </row>
    <row r="61" spans="1:12" s="12" customFormat="1" ht="13.2" customHeight="1">
      <c r="A61" s="52" t="s">
        <v>149</v>
      </c>
      <c r="B61" s="53">
        <v>5.4100000000000002E-2</v>
      </c>
      <c r="C61" s="54">
        <v>77127.641600000003</v>
      </c>
      <c r="D61" s="55">
        <v>57662.4179</v>
      </c>
      <c r="E61" s="55">
        <v>67914.2307</v>
      </c>
      <c r="F61" s="66">
        <v>89764.233099999998</v>
      </c>
      <c r="G61" s="55">
        <v>97710.009900000005</v>
      </c>
      <c r="H61" s="55">
        <v>78686.996499999994</v>
      </c>
      <c r="I61" s="56">
        <v>11.41</v>
      </c>
      <c r="J61" s="56">
        <v>25.53</v>
      </c>
      <c r="K61" s="56">
        <v>11.6</v>
      </c>
      <c r="L61" s="56">
        <v>174.7774</v>
      </c>
    </row>
    <row r="62" spans="1:12" s="12" customFormat="1" ht="13.2" customHeight="1">
      <c r="A62" s="58" t="s">
        <v>985</v>
      </c>
      <c r="B62" s="59">
        <v>3.9342000000000001</v>
      </c>
      <c r="C62" s="60">
        <v>59725.375099999997</v>
      </c>
      <c r="D62" s="61">
        <v>46688.537400000001</v>
      </c>
      <c r="E62" s="61">
        <v>52011.030400000003</v>
      </c>
      <c r="F62" s="66">
        <v>68450.024699999994</v>
      </c>
      <c r="G62" s="55">
        <v>76623.963199999998</v>
      </c>
      <c r="H62" s="55">
        <v>61088.684800000003</v>
      </c>
      <c r="I62" s="62">
        <v>14.52</v>
      </c>
      <c r="J62" s="62">
        <v>19.79</v>
      </c>
      <c r="K62" s="62">
        <v>16.11</v>
      </c>
      <c r="L62" s="62">
        <v>174.90610000000001</v>
      </c>
    </row>
    <row r="63" spans="1:12" s="12" customFormat="1" ht="13.2" customHeight="1">
      <c r="A63" s="52" t="s">
        <v>986</v>
      </c>
      <c r="B63" s="53">
        <v>2.9249000000000001</v>
      </c>
      <c r="C63" s="54">
        <v>58310.907599999999</v>
      </c>
      <c r="D63" s="55">
        <v>46265.939700000003</v>
      </c>
      <c r="E63" s="55">
        <v>51181.265899999999</v>
      </c>
      <c r="F63" s="66">
        <v>67021.027100000007</v>
      </c>
      <c r="G63" s="55">
        <v>74455.268400000001</v>
      </c>
      <c r="H63" s="55">
        <v>59862.140399999997</v>
      </c>
      <c r="I63" s="56">
        <v>14.85</v>
      </c>
      <c r="J63" s="56">
        <v>18.86</v>
      </c>
      <c r="K63" s="56">
        <v>16.03</v>
      </c>
      <c r="L63" s="56">
        <v>174.93270000000001</v>
      </c>
    </row>
    <row r="64" spans="1:12" s="12" customFormat="1" ht="13.2" customHeight="1">
      <c r="A64" s="52" t="s">
        <v>987</v>
      </c>
      <c r="B64" s="53">
        <v>0.32229999999999998</v>
      </c>
      <c r="C64" s="54">
        <v>65328.9107</v>
      </c>
      <c r="D64" s="55">
        <v>46734.872100000001</v>
      </c>
      <c r="E64" s="55">
        <v>53989.565999999999</v>
      </c>
      <c r="F64" s="66">
        <v>75481.2886</v>
      </c>
      <c r="G64" s="55">
        <v>85636.953699999998</v>
      </c>
      <c r="H64" s="55">
        <v>66041.909100000004</v>
      </c>
      <c r="I64" s="56">
        <v>14.04</v>
      </c>
      <c r="J64" s="56">
        <v>22.83</v>
      </c>
      <c r="K64" s="56">
        <v>15.62</v>
      </c>
      <c r="L64" s="56">
        <v>175.0558</v>
      </c>
    </row>
    <row r="65" spans="1:12" s="12" customFormat="1" ht="13.2" customHeight="1">
      <c r="A65" s="58" t="s">
        <v>150</v>
      </c>
      <c r="B65" s="59">
        <v>1.3401000000000001</v>
      </c>
      <c r="C65" s="60">
        <v>101779.08289999999</v>
      </c>
      <c r="D65" s="61">
        <v>63878.206100000003</v>
      </c>
      <c r="E65" s="61">
        <v>77815.191500000001</v>
      </c>
      <c r="F65" s="66">
        <v>163131.30970000001</v>
      </c>
      <c r="G65" s="55">
        <v>219704.5</v>
      </c>
      <c r="H65" s="55">
        <v>125118.16</v>
      </c>
      <c r="I65" s="62">
        <v>15.13</v>
      </c>
      <c r="J65" s="62">
        <v>33.950000000000003</v>
      </c>
      <c r="K65" s="62">
        <v>9.8000000000000007</v>
      </c>
      <c r="L65" s="62">
        <v>183.08170000000001</v>
      </c>
    </row>
    <row r="66" spans="1:12" s="12" customFormat="1" ht="13.2" customHeight="1">
      <c r="A66" s="52" t="s">
        <v>988</v>
      </c>
      <c r="B66" s="53">
        <v>0.1067</v>
      </c>
      <c r="C66" s="54">
        <v>145564.26060000001</v>
      </c>
      <c r="D66" s="55">
        <v>70220.535999999993</v>
      </c>
      <c r="E66" s="55">
        <v>94206.396699999998</v>
      </c>
      <c r="F66" s="66">
        <v>190099.33119999999</v>
      </c>
      <c r="G66" s="55">
        <v>238847.3787</v>
      </c>
      <c r="H66" s="55">
        <v>149774.76430000001</v>
      </c>
      <c r="I66" s="56">
        <v>17.66</v>
      </c>
      <c r="J66" s="56">
        <v>38.770000000000003</v>
      </c>
      <c r="K66" s="56">
        <v>9.06</v>
      </c>
      <c r="L66" s="56">
        <v>184.1353</v>
      </c>
    </row>
    <row r="67" spans="1:12" s="12" customFormat="1" ht="13.2" customHeight="1">
      <c r="A67" s="52" t="s">
        <v>151</v>
      </c>
      <c r="B67" s="53">
        <v>0.40699999999999997</v>
      </c>
      <c r="C67" s="54">
        <v>178031.89499999999</v>
      </c>
      <c r="D67" s="55">
        <v>122602.8815</v>
      </c>
      <c r="E67" s="55">
        <v>142380.56959999999</v>
      </c>
      <c r="F67" s="66">
        <v>218496.65909999999</v>
      </c>
      <c r="G67" s="55">
        <v>254864.06169999999</v>
      </c>
      <c r="H67" s="55">
        <v>186314.69760000001</v>
      </c>
      <c r="I67" s="56">
        <v>15.17</v>
      </c>
      <c r="J67" s="56">
        <v>38.299999999999997</v>
      </c>
      <c r="K67" s="56">
        <v>9.1999999999999993</v>
      </c>
      <c r="L67" s="56">
        <v>192.0984</v>
      </c>
    </row>
    <row r="68" spans="1:12" s="12" customFormat="1" ht="13.2" customHeight="1">
      <c r="A68" s="52" t="s">
        <v>152</v>
      </c>
      <c r="B68" s="53">
        <v>3.3000000000000002E-2</v>
      </c>
      <c r="C68" s="54">
        <v>107858.433</v>
      </c>
      <c r="D68" s="55">
        <v>65412.4041</v>
      </c>
      <c r="E68" s="55">
        <v>84757.177500000005</v>
      </c>
      <c r="F68" s="66">
        <v>118414.3091</v>
      </c>
      <c r="G68" s="55">
        <v>183864.02650000001</v>
      </c>
      <c r="H68" s="55">
        <v>118125.1888</v>
      </c>
      <c r="I68" s="56">
        <v>23.51</v>
      </c>
      <c r="J68" s="56">
        <v>30.53</v>
      </c>
      <c r="K68" s="56">
        <v>10.01</v>
      </c>
      <c r="L68" s="56">
        <v>176.02430000000001</v>
      </c>
    </row>
    <row r="69" spans="1:12" s="12" customFormat="1" ht="13.2" customHeight="1">
      <c r="A69" s="52" t="s">
        <v>153</v>
      </c>
      <c r="B69" s="53">
        <v>0.47120000000000001</v>
      </c>
      <c r="C69" s="54">
        <v>85554.945000000007</v>
      </c>
      <c r="D69" s="55">
        <v>63638.519800000002</v>
      </c>
      <c r="E69" s="55">
        <v>73202.039699999994</v>
      </c>
      <c r="F69" s="66">
        <v>95910.926500000001</v>
      </c>
      <c r="G69" s="55">
        <v>109535.7571</v>
      </c>
      <c r="H69" s="55">
        <v>86065.691999999995</v>
      </c>
      <c r="I69" s="56">
        <v>12.37</v>
      </c>
      <c r="J69" s="56">
        <v>27.64</v>
      </c>
      <c r="K69" s="56">
        <v>10.72</v>
      </c>
      <c r="L69" s="56">
        <v>178.5591</v>
      </c>
    </row>
    <row r="70" spans="1:12" s="12" customFormat="1" ht="13.2" customHeight="1">
      <c r="A70" s="52" t="s">
        <v>154</v>
      </c>
      <c r="B70" s="53">
        <v>8.2799999999999999E-2</v>
      </c>
      <c r="C70" s="54">
        <v>75244.551000000007</v>
      </c>
      <c r="D70" s="55">
        <v>45740.1826</v>
      </c>
      <c r="E70" s="55">
        <v>54773.555899999999</v>
      </c>
      <c r="F70" s="66">
        <v>94666.1636</v>
      </c>
      <c r="G70" s="55">
        <v>120856.5433</v>
      </c>
      <c r="H70" s="55">
        <v>80243.839699999997</v>
      </c>
      <c r="I70" s="56">
        <v>11.66</v>
      </c>
      <c r="J70" s="56">
        <v>26.98</v>
      </c>
      <c r="K70" s="56">
        <v>10.3</v>
      </c>
      <c r="L70" s="56">
        <v>181.12389999999999</v>
      </c>
    </row>
    <row r="71" spans="1:12" s="12" customFormat="1" ht="13.2" customHeight="1">
      <c r="A71" s="58" t="s">
        <v>155</v>
      </c>
      <c r="B71" s="59">
        <v>0.43880000000000002</v>
      </c>
      <c r="C71" s="60">
        <v>64085.589899999999</v>
      </c>
      <c r="D71" s="61">
        <v>48326.0798</v>
      </c>
      <c r="E71" s="61">
        <v>55147.248599999999</v>
      </c>
      <c r="F71" s="66">
        <v>74137.810200000007</v>
      </c>
      <c r="G71" s="55">
        <v>90572.32</v>
      </c>
      <c r="H71" s="55">
        <v>65937.163400000005</v>
      </c>
      <c r="I71" s="62">
        <v>14.92</v>
      </c>
      <c r="J71" s="62">
        <v>22.81</v>
      </c>
      <c r="K71" s="62">
        <v>10.71</v>
      </c>
      <c r="L71" s="62">
        <v>175.55609999999999</v>
      </c>
    </row>
    <row r="72" spans="1:12" s="12" customFormat="1" ht="13.2" customHeight="1">
      <c r="A72" s="52" t="s">
        <v>989</v>
      </c>
      <c r="B72" s="53">
        <v>0.14149999999999999</v>
      </c>
      <c r="C72" s="54">
        <v>65243.804100000001</v>
      </c>
      <c r="D72" s="55">
        <v>47115.402399999999</v>
      </c>
      <c r="E72" s="55">
        <v>61102.109700000001</v>
      </c>
      <c r="F72" s="66">
        <v>72228.142300000007</v>
      </c>
      <c r="G72" s="55">
        <v>92652.767300000007</v>
      </c>
      <c r="H72" s="55">
        <v>67289.147400000002</v>
      </c>
      <c r="I72" s="56">
        <v>16.690000000000001</v>
      </c>
      <c r="J72" s="56">
        <v>20.95</v>
      </c>
      <c r="K72" s="56">
        <v>10.74</v>
      </c>
      <c r="L72" s="56">
        <v>176.58529999999999</v>
      </c>
    </row>
    <row r="73" spans="1:12" s="12" customFormat="1" ht="13.2" customHeight="1">
      <c r="A73" s="52" t="s">
        <v>990</v>
      </c>
      <c r="B73" s="53">
        <v>6.59E-2</v>
      </c>
      <c r="C73" s="54">
        <v>63313.694799999997</v>
      </c>
      <c r="D73" s="55">
        <v>52160.200499999999</v>
      </c>
      <c r="E73" s="55">
        <v>56731.124600000003</v>
      </c>
      <c r="F73" s="66">
        <v>70396.016300000003</v>
      </c>
      <c r="G73" s="55">
        <v>83067.205400000006</v>
      </c>
      <c r="H73" s="55">
        <v>65647.932199999996</v>
      </c>
      <c r="I73" s="56">
        <v>13.24</v>
      </c>
      <c r="J73" s="56">
        <v>19.63</v>
      </c>
      <c r="K73" s="56">
        <v>10.92</v>
      </c>
      <c r="L73" s="56">
        <v>175.84209999999999</v>
      </c>
    </row>
    <row r="74" spans="1:12" s="12" customFormat="1" ht="13.2" customHeight="1">
      <c r="A74" s="58" t="s">
        <v>156</v>
      </c>
      <c r="B74" s="59">
        <v>0.86719999999999997</v>
      </c>
      <c r="C74" s="60">
        <v>71783.763200000001</v>
      </c>
      <c r="D74" s="61">
        <v>54132.489800000003</v>
      </c>
      <c r="E74" s="61">
        <v>61975.744400000003</v>
      </c>
      <c r="F74" s="66">
        <v>89091.325800000006</v>
      </c>
      <c r="G74" s="55">
        <v>100038.37850000001</v>
      </c>
      <c r="H74" s="55">
        <v>75991.284499999994</v>
      </c>
      <c r="I74" s="62">
        <v>13.84</v>
      </c>
      <c r="J74" s="62">
        <v>25.05</v>
      </c>
      <c r="K74" s="62">
        <v>11.37</v>
      </c>
      <c r="L74" s="62">
        <v>175.876</v>
      </c>
    </row>
    <row r="75" spans="1:12" s="12" customFormat="1" ht="13.2" customHeight="1">
      <c r="A75" s="52" t="s">
        <v>991</v>
      </c>
      <c r="B75" s="53">
        <v>0.54149999999999998</v>
      </c>
      <c r="C75" s="54">
        <v>68902.694699999993</v>
      </c>
      <c r="D75" s="55">
        <v>53902.106800000001</v>
      </c>
      <c r="E75" s="55">
        <v>60875.931799999998</v>
      </c>
      <c r="F75" s="66">
        <v>82596.5576</v>
      </c>
      <c r="G75" s="55">
        <v>96150.498399999997</v>
      </c>
      <c r="H75" s="55">
        <v>73008.556400000001</v>
      </c>
      <c r="I75" s="56">
        <v>13.92</v>
      </c>
      <c r="J75" s="56">
        <v>21.37</v>
      </c>
      <c r="K75" s="56">
        <v>10.25</v>
      </c>
      <c r="L75" s="56">
        <v>176.4375</v>
      </c>
    </row>
    <row r="76" spans="1:12" s="12" customFormat="1" ht="13.2" customHeight="1">
      <c r="A76" s="52" t="s">
        <v>992</v>
      </c>
      <c r="B76" s="53">
        <v>0.2858</v>
      </c>
      <c r="C76" s="54">
        <v>85158.562699999995</v>
      </c>
      <c r="D76" s="55">
        <v>57658.276299999998</v>
      </c>
      <c r="E76" s="55">
        <v>66594.584199999998</v>
      </c>
      <c r="F76" s="66">
        <v>95154.282000000007</v>
      </c>
      <c r="G76" s="55">
        <v>104116.55530000001</v>
      </c>
      <c r="H76" s="55">
        <v>82344.479600000006</v>
      </c>
      <c r="I76" s="56">
        <v>13.83</v>
      </c>
      <c r="J76" s="56">
        <v>30.94</v>
      </c>
      <c r="K76" s="56">
        <v>13.34</v>
      </c>
      <c r="L76" s="56">
        <v>174.90260000000001</v>
      </c>
    </row>
    <row r="77" spans="1:12" s="12" customFormat="1" ht="13.2" customHeight="1">
      <c r="A77" s="52" t="s">
        <v>157</v>
      </c>
      <c r="B77" s="53">
        <v>3.9699999999999999E-2</v>
      </c>
      <c r="C77" s="54">
        <v>67542.931899999996</v>
      </c>
      <c r="D77" s="55">
        <v>46833.563900000001</v>
      </c>
      <c r="E77" s="55">
        <v>58199.368399999999</v>
      </c>
      <c r="F77" s="66">
        <v>89922.955700000006</v>
      </c>
      <c r="G77" s="55">
        <v>98144.7788</v>
      </c>
      <c r="H77" s="55">
        <v>70940.020699999994</v>
      </c>
      <c r="I77" s="56">
        <v>12.95</v>
      </c>
      <c r="J77" s="56">
        <v>27.33</v>
      </c>
      <c r="K77" s="56">
        <v>10.57</v>
      </c>
      <c r="L77" s="56">
        <v>175.2268</v>
      </c>
    </row>
    <row r="78" spans="1:12" s="12" customFormat="1" ht="13.2" customHeight="1">
      <c r="A78" s="58" t="s">
        <v>158</v>
      </c>
      <c r="B78" s="59">
        <v>9.9270999999999994</v>
      </c>
      <c r="C78" s="60">
        <v>78700.479300000006</v>
      </c>
      <c r="D78" s="61">
        <v>59331.325599999996</v>
      </c>
      <c r="E78" s="61">
        <v>68218.583299999998</v>
      </c>
      <c r="F78" s="66">
        <v>91553.037700000001</v>
      </c>
      <c r="G78" s="55">
        <v>103757.55959999999</v>
      </c>
      <c r="H78" s="55">
        <v>80585.009000000005</v>
      </c>
      <c r="I78" s="62">
        <v>16.62</v>
      </c>
      <c r="J78" s="62">
        <v>24.04</v>
      </c>
      <c r="K78" s="62">
        <v>16.61</v>
      </c>
      <c r="L78" s="62">
        <v>175.1164</v>
      </c>
    </row>
    <row r="79" spans="1:12" s="12" customFormat="1" ht="13.2" customHeight="1">
      <c r="A79" s="52" t="s">
        <v>993</v>
      </c>
      <c r="B79" s="53">
        <v>6.2694999999999999</v>
      </c>
      <c r="C79" s="54">
        <v>77449.241099999999</v>
      </c>
      <c r="D79" s="55">
        <v>59336.488899999997</v>
      </c>
      <c r="E79" s="55">
        <v>67834.7785</v>
      </c>
      <c r="F79" s="66">
        <v>88167.337199999994</v>
      </c>
      <c r="G79" s="55">
        <v>99459.214600000007</v>
      </c>
      <c r="H79" s="55">
        <v>78773.6155</v>
      </c>
      <c r="I79" s="56">
        <v>16.149999999999999</v>
      </c>
      <c r="J79" s="56">
        <v>23.6</v>
      </c>
      <c r="K79" s="56">
        <v>16.670000000000002</v>
      </c>
      <c r="L79" s="56">
        <v>175.12289999999999</v>
      </c>
    </row>
    <row r="80" spans="1:12" s="12" customFormat="1" ht="13.2" customHeight="1">
      <c r="A80" s="52" t="s">
        <v>159</v>
      </c>
      <c r="B80" s="53">
        <v>1.9074</v>
      </c>
      <c r="C80" s="54">
        <v>88503.934800000003</v>
      </c>
      <c r="D80" s="55">
        <v>64732.048799999997</v>
      </c>
      <c r="E80" s="55">
        <v>73898.475099999996</v>
      </c>
      <c r="F80" s="66">
        <v>101574.1161</v>
      </c>
      <c r="G80" s="55">
        <v>112224.18799999999</v>
      </c>
      <c r="H80" s="55">
        <v>88557.029299999995</v>
      </c>
      <c r="I80" s="56">
        <v>19.29</v>
      </c>
      <c r="J80" s="56">
        <v>24.9</v>
      </c>
      <c r="K80" s="56">
        <v>16.72</v>
      </c>
      <c r="L80" s="56">
        <v>175.20689999999999</v>
      </c>
    </row>
    <row r="81" spans="1:12" s="12" customFormat="1" ht="13.2" customHeight="1">
      <c r="A81" s="52" t="s">
        <v>994</v>
      </c>
      <c r="B81" s="53">
        <v>0.15870000000000001</v>
      </c>
      <c r="C81" s="54">
        <v>87011.251199999999</v>
      </c>
      <c r="D81" s="55">
        <v>55254.700400000002</v>
      </c>
      <c r="E81" s="55">
        <v>68333.650999999998</v>
      </c>
      <c r="F81" s="66">
        <v>102454.3348</v>
      </c>
      <c r="G81" s="55">
        <v>113624.01420000001</v>
      </c>
      <c r="H81" s="55">
        <v>86834.252999999997</v>
      </c>
      <c r="I81" s="56">
        <v>18.28</v>
      </c>
      <c r="J81" s="56">
        <v>24.94</v>
      </c>
      <c r="K81" s="56">
        <v>16.850000000000001</v>
      </c>
      <c r="L81" s="56">
        <v>174.9117</v>
      </c>
    </row>
    <row r="82" spans="1:12" s="12" customFormat="1" ht="13.2" customHeight="1">
      <c r="A82" s="58" t="s">
        <v>164</v>
      </c>
      <c r="B82" s="59">
        <v>2.7747000000000002</v>
      </c>
      <c r="C82" s="60">
        <v>75911.0962</v>
      </c>
      <c r="D82" s="61">
        <v>56178.037400000001</v>
      </c>
      <c r="E82" s="61">
        <v>66587.206000000006</v>
      </c>
      <c r="F82" s="66">
        <v>85578.404699999999</v>
      </c>
      <c r="G82" s="55">
        <v>101212.1578</v>
      </c>
      <c r="H82" s="55">
        <v>77708.471399999995</v>
      </c>
      <c r="I82" s="62">
        <v>9.31</v>
      </c>
      <c r="J82" s="62">
        <v>26.09</v>
      </c>
      <c r="K82" s="62">
        <v>12.64</v>
      </c>
      <c r="L82" s="62">
        <v>170.12209999999999</v>
      </c>
    </row>
    <row r="83" spans="1:12" s="12" customFormat="1" ht="13.2" customHeight="1">
      <c r="A83" s="52" t="s">
        <v>995</v>
      </c>
      <c r="B83" s="53">
        <v>0.40610000000000002</v>
      </c>
      <c r="C83" s="54">
        <v>59093.3197</v>
      </c>
      <c r="D83" s="55">
        <v>43187.848100000003</v>
      </c>
      <c r="E83" s="55">
        <v>51117.6921</v>
      </c>
      <c r="F83" s="66">
        <v>72375.350600000005</v>
      </c>
      <c r="G83" s="55">
        <v>85240.306400000001</v>
      </c>
      <c r="H83" s="55">
        <v>62399.9182</v>
      </c>
      <c r="I83" s="56">
        <v>11.11</v>
      </c>
      <c r="J83" s="56">
        <v>23.36</v>
      </c>
      <c r="K83" s="56">
        <v>10.42</v>
      </c>
      <c r="L83" s="56">
        <v>174.8794</v>
      </c>
    </row>
    <row r="84" spans="1:12" s="12" customFormat="1" ht="13.2" customHeight="1">
      <c r="A84" s="52" t="s">
        <v>996</v>
      </c>
      <c r="B84" s="53">
        <v>1.7281</v>
      </c>
      <c r="C84" s="54">
        <v>76585.977899999998</v>
      </c>
      <c r="D84" s="55">
        <v>61636.597999999998</v>
      </c>
      <c r="E84" s="55">
        <v>68964.269199999995</v>
      </c>
      <c r="F84" s="66">
        <v>85616.282999999996</v>
      </c>
      <c r="G84" s="55">
        <v>101321.82610000001</v>
      </c>
      <c r="H84" s="55">
        <v>79445.228099999993</v>
      </c>
      <c r="I84" s="56">
        <v>7.92</v>
      </c>
      <c r="J84" s="56">
        <v>26.94</v>
      </c>
      <c r="K84" s="56">
        <v>13.06</v>
      </c>
      <c r="L84" s="56">
        <v>169.41300000000001</v>
      </c>
    </row>
    <row r="85" spans="1:12" s="12" customFormat="1" ht="13.2" customHeight="1">
      <c r="A85" s="52" t="s">
        <v>166</v>
      </c>
      <c r="B85" s="53">
        <v>0.22670000000000001</v>
      </c>
      <c r="C85" s="54">
        <v>87234.791899999997</v>
      </c>
      <c r="D85" s="55">
        <v>69368.161099999998</v>
      </c>
      <c r="E85" s="55">
        <v>78728.721900000004</v>
      </c>
      <c r="F85" s="66">
        <v>102090.0935</v>
      </c>
      <c r="G85" s="55">
        <v>122971.7659</v>
      </c>
      <c r="H85" s="55">
        <v>92039.516399999993</v>
      </c>
      <c r="I85" s="56">
        <v>13.33</v>
      </c>
      <c r="J85" s="56">
        <v>28.83</v>
      </c>
      <c r="K85" s="56">
        <v>11.96</v>
      </c>
      <c r="L85" s="56">
        <v>172.1985</v>
      </c>
    </row>
    <row r="86" spans="1:12" s="12" customFormat="1" ht="13.2" customHeight="1">
      <c r="A86" s="58" t="s">
        <v>167</v>
      </c>
      <c r="B86" s="59">
        <v>5.4300000000000001E-2</v>
      </c>
      <c r="C86" s="60">
        <v>61353.826500000003</v>
      </c>
      <c r="D86" s="61">
        <v>33555.583299999998</v>
      </c>
      <c r="E86" s="61">
        <v>42307.3099</v>
      </c>
      <c r="F86" s="66">
        <v>75282.460200000001</v>
      </c>
      <c r="G86" s="55">
        <v>94061.715500000006</v>
      </c>
      <c r="H86" s="55">
        <v>60371.765200000002</v>
      </c>
      <c r="I86" s="62">
        <v>9.92</v>
      </c>
      <c r="J86" s="62">
        <v>28.31</v>
      </c>
      <c r="K86" s="62">
        <v>12.62</v>
      </c>
      <c r="L86" s="62">
        <v>175.24199999999999</v>
      </c>
    </row>
    <row r="87" spans="1:12" s="12" customFormat="1" ht="13.2" customHeight="1">
      <c r="A87" s="58" t="s">
        <v>168</v>
      </c>
      <c r="B87" s="59">
        <v>0.21759999999999999</v>
      </c>
      <c r="C87" s="60">
        <v>48500.911500000002</v>
      </c>
      <c r="D87" s="61">
        <v>34280.239300000001</v>
      </c>
      <c r="E87" s="61">
        <v>39207.844700000001</v>
      </c>
      <c r="F87" s="66">
        <v>60769.228600000002</v>
      </c>
      <c r="G87" s="55">
        <v>70406.6397</v>
      </c>
      <c r="H87" s="55">
        <v>51359.082199999997</v>
      </c>
      <c r="I87" s="62">
        <v>15.38</v>
      </c>
      <c r="J87" s="62">
        <v>19.940000000000001</v>
      </c>
      <c r="K87" s="62">
        <v>10.27</v>
      </c>
      <c r="L87" s="62">
        <v>175.54179999999999</v>
      </c>
    </row>
    <row r="88" spans="1:12" s="12" customFormat="1" ht="13.2" customHeight="1">
      <c r="A88" s="52" t="s">
        <v>1250</v>
      </c>
      <c r="B88" s="53">
        <v>2.23E-2</v>
      </c>
      <c r="C88" s="54">
        <v>40046.909800000001</v>
      </c>
      <c r="D88" s="55">
        <v>32290.0687</v>
      </c>
      <c r="E88" s="55">
        <v>34606.756200000003</v>
      </c>
      <c r="F88" s="66">
        <v>47053.370600000002</v>
      </c>
      <c r="G88" s="55">
        <v>54897.786599999999</v>
      </c>
      <c r="H88" s="55">
        <v>41606.094299999997</v>
      </c>
      <c r="I88" s="56">
        <v>12.93</v>
      </c>
      <c r="J88" s="56">
        <v>17.809999999999999</v>
      </c>
      <c r="K88" s="56">
        <v>9.17</v>
      </c>
      <c r="L88" s="56">
        <v>175.49170000000001</v>
      </c>
    </row>
    <row r="89" spans="1:12" s="12" customFormat="1" ht="13.2" customHeight="1">
      <c r="A89" s="52" t="s">
        <v>997</v>
      </c>
      <c r="B89" s="53">
        <v>0.16819999999999999</v>
      </c>
      <c r="C89" s="54">
        <v>52684.928999999996</v>
      </c>
      <c r="D89" s="55">
        <v>36199.7765</v>
      </c>
      <c r="E89" s="55">
        <v>41714.375</v>
      </c>
      <c r="F89" s="66">
        <v>64633.285300000003</v>
      </c>
      <c r="G89" s="55">
        <v>74068.294699999999</v>
      </c>
      <c r="H89" s="55">
        <v>53706.561300000001</v>
      </c>
      <c r="I89" s="56">
        <v>15.86</v>
      </c>
      <c r="J89" s="56">
        <v>20.239999999999998</v>
      </c>
      <c r="K89" s="56">
        <v>10.37</v>
      </c>
      <c r="L89" s="56">
        <v>175.61490000000001</v>
      </c>
    </row>
    <row r="90" spans="1:12" s="12" customFormat="1" ht="13.2" customHeight="1">
      <c r="A90" s="58" t="s">
        <v>172</v>
      </c>
      <c r="B90" s="59">
        <v>0.40200000000000002</v>
      </c>
      <c r="C90" s="60">
        <v>58585.192900000002</v>
      </c>
      <c r="D90" s="61">
        <v>38729.220800000003</v>
      </c>
      <c r="E90" s="61">
        <v>45900.5213</v>
      </c>
      <c r="F90" s="66">
        <v>71048.605899999995</v>
      </c>
      <c r="G90" s="55">
        <v>86698.1878</v>
      </c>
      <c r="H90" s="55">
        <v>61455.5556</v>
      </c>
      <c r="I90" s="62">
        <v>13.85</v>
      </c>
      <c r="J90" s="62">
        <v>24.87</v>
      </c>
      <c r="K90" s="62">
        <v>10.08</v>
      </c>
      <c r="L90" s="62">
        <v>175.71940000000001</v>
      </c>
    </row>
    <row r="91" spans="1:12" s="12" customFormat="1" ht="13.2" customHeight="1">
      <c r="A91" s="52" t="s">
        <v>173</v>
      </c>
      <c r="B91" s="53">
        <v>0.11409999999999999</v>
      </c>
      <c r="C91" s="54">
        <v>53807.798300000002</v>
      </c>
      <c r="D91" s="55">
        <v>38550.786200000002</v>
      </c>
      <c r="E91" s="55">
        <v>45288.352500000001</v>
      </c>
      <c r="F91" s="66">
        <v>77893.929600000003</v>
      </c>
      <c r="G91" s="55">
        <v>96051.653600000005</v>
      </c>
      <c r="H91" s="55">
        <v>64257.756500000003</v>
      </c>
      <c r="I91" s="56">
        <v>16.149999999999999</v>
      </c>
      <c r="J91" s="56">
        <v>23.24</v>
      </c>
      <c r="K91" s="56">
        <v>9.7100000000000009</v>
      </c>
      <c r="L91" s="56">
        <v>175.73349999999999</v>
      </c>
    </row>
    <row r="92" spans="1:12" s="12" customFormat="1" ht="13.2" customHeight="1">
      <c r="A92" s="52" t="s">
        <v>174</v>
      </c>
      <c r="B92" s="53">
        <v>5.2299999999999999E-2</v>
      </c>
      <c r="C92" s="54">
        <v>58612.644200000002</v>
      </c>
      <c r="D92" s="55">
        <v>38896.380599999997</v>
      </c>
      <c r="E92" s="55">
        <v>44586.717600000004</v>
      </c>
      <c r="F92" s="66">
        <v>70235.996799999994</v>
      </c>
      <c r="G92" s="55">
        <v>80525.921199999997</v>
      </c>
      <c r="H92" s="55">
        <v>59236.094100000002</v>
      </c>
      <c r="I92" s="56">
        <v>13.75</v>
      </c>
      <c r="J92" s="56">
        <v>25.46</v>
      </c>
      <c r="K92" s="56">
        <v>9.8699999999999992</v>
      </c>
      <c r="L92" s="56">
        <v>175.8887</v>
      </c>
    </row>
    <row r="93" spans="1:12" s="12" customFormat="1" ht="13.2" customHeight="1">
      <c r="A93" s="58" t="s">
        <v>175</v>
      </c>
      <c r="B93" s="59">
        <v>0.32079999999999997</v>
      </c>
      <c r="C93" s="60">
        <v>69003.038100000005</v>
      </c>
      <c r="D93" s="61">
        <v>45217.275300000001</v>
      </c>
      <c r="E93" s="61">
        <v>55315.995499999997</v>
      </c>
      <c r="F93" s="66">
        <v>83784.120200000005</v>
      </c>
      <c r="G93" s="55">
        <v>97693.796499999997</v>
      </c>
      <c r="H93" s="55">
        <v>72240.243300000002</v>
      </c>
      <c r="I93" s="62">
        <v>14.89</v>
      </c>
      <c r="J93" s="62">
        <v>25.35</v>
      </c>
      <c r="K93" s="62">
        <v>10.47</v>
      </c>
      <c r="L93" s="62">
        <v>175.6283</v>
      </c>
    </row>
    <row r="94" spans="1:12" s="12" customFormat="1" ht="13.2" customHeight="1">
      <c r="A94" s="52" t="s">
        <v>998</v>
      </c>
      <c r="B94" s="53">
        <v>0.12139999999999999</v>
      </c>
      <c r="C94" s="54">
        <v>71042.092300000004</v>
      </c>
      <c r="D94" s="55">
        <v>58674.328300000001</v>
      </c>
      <c r="E94" s="55">
        <v>65697.381999999998</v>
      </c>
      <c r="F94" s="66">
        <v>81122.150899999993</v>
      </c>
      <c r="G94" s="55">
        <v>96774.083799999993</v>
      </c>
      <c r="H94" s="55">
        <v>74549.855800000005</v>
      </c>
      <c r="I94" s="56">
        <v>8.59</v>
      </c>
      <c r="J94" s="56">
        <v>22.64</v>
      </c>
      <c r="K94" s="56">
        <v>10.7</v>
      </c>
      <c r="L94" s="56">
        <v>175.19890000000001</v>
      </c>
    </row>
    <row r="95" spans="1:12" s="12" customFormat="1" ht="13.2" customHeight="1">
      <c r="A95" s="58" t="s">
        <v>177</v>
      </c>
      <c r="B95" s="59">
        <v>0.20039999999999999</v>
      </c>
      <c r="C95" s="60">
        <v>61087.882299999997</v>
      </c>
      <c r="D95" s="61">
        <v>37825.013800000001</v>
      </c>
      <c r="E95" s="61">
        <v>47104.003700000001</v>
      </c>
      <c r="F95" s="66">
        <v>77517.587</v>
      </c>
      <c r="G95" s="55">
        <v>88408.927899999995</v>
      </c>
      <c r="H95" s="55">
        <v>64214.413200000003</v>
      </c>
      <c r="I95" s="62">
        <v>9.76</v>
      </c>
      <c r="J95" s="62">
        <v>23.26</v>
      </c>
      <c r="K95" s="62">
        <v>11.4</v>
      </c>
      <c r="L95" s="62">
        <v>175.96770000000001</v>
      </c>
    </row>
    <row r="96" spans="1:12" s="12" customFormat="1" ht="13.2" customHeight="1">
      <c r="A96" s="52" t="s">
        <v>178</v>
      </c>
      <c r="B96" s="53">
        <v>0.1023</v>
      </c>
      <c r="C96" s="54">
        <v>51256.2382</v>
      </c>
      <c r="D96" s="55">
        <v>36107.432500000003</v>
      </c>
      <c r="E96" s="55">
        <v>44301.107900000003</v>
      </c>
      <c r="F96" s="66">
        <v>71559.2212</v>
      </c>
      <c r="G96" s="55">
        <v>86584.587499999994</v>
      </c>
      <c r="H96" s="55">
        <v>57473.483399999997</v>
      </c>
      <c r="I96" s="56">
        <v>10.32</v>
      </c>
      <c r="J96" s="56">
        <v>22.07</v>
      </c>
      <c r="K96" s="56">
        <v>10.54</v>
      </c>
      <c r="L96" s="56">
        <v>175.09909999999999</v>
      </c>
    </row>
    <row r="97" spans="1:12" s="12" customFormat="1" ht="13.2" customHeight="1">
      <c r="A97" s="52" t="s">
        <v>999</v>
      </c>
      <c r="B97" s="53">
        <v>7.4700000000000003E-2</v>
      </c>
      <c r="C97" s="54">
        <v>73579.037200000006</v>
      </c>
      <c r="D97" s="55">
        <v>53444.380499999999</v>
      </c>
      <c r="E97" s="55">
        <v>63342.023699999998</v>
      </c>
      <c r="F97" s="66">
        <v>86270.2454</v>
      </c>
      <c r="G97" s="55">
        <v>103740.46610000001</v>
      </c>
      <c r="H97" s="55">
        <v>77552.162400000001</v>
      </c>
      <c r="I97" s="56">
        <v>9.43</v>
      </c>
      <c r="J97" s="56">
        <v>25.48</v>
      </c>
      <c r="K97" s="56">
        <v>12.49</v>
      </c>
      <c r="L97" s="56">
        <v>176.28229999999999</v>
      </c>
    </row>
    <row r="98" spans="1:12" s="12" customFormat="1" ht="13.2" customHeight="1">
      <c r="A98" s="58" t="s">
        <v>1000</v>
      </c>
      <c r="B98" s="59">
        <v>0.1203</v>
      </c>
      <c r="C98" s="60">
        <v>51194.880400000002</v>
      </c>
      <c r="D98" s="61">
        <v>39789.2808</v>
      </c>
      <c r="E98" s="61">
        <v>44789.130599999997</v>
      </c>
      <c r="F98" s="66">
        <v>60390.0167</v>
      </c>
      <c r="G98" s="55">
        <v>73617.671100000007</v>
      </c>
      <c r="H98" s="55">
        <v>54549.232600000003</v>
      </c>
      <c r="I98" s="62">
        <v>6.31</v>
      </c>
      <c r="J98" s="62">
        <v>23.86</v>
      </c>
      <c r="K98" s="62">
        <v>10.42</v>
      </c>
      <c r="L98" s="62">
        <v>172.84780000000001</v>
      </c>
    </row>
    <row r="99" spans="1:12" s="12" customFormat="1" ht="13.2" customHeight="1">
      <c r="A99" s="58" t="s">
        <v>180</v>
      </c>
      <c r="B99" s="59">
        <v>0.31769999999999998</v>
      </c>
      <c r="C99" s="60">
        <v>48116.185599999997</v>
      </c>
      <c r="D99" s="61">
        <v>30109.333299999998</v>
      </c>
      <c r="E99" s="61">
        <v>36021.862999999998</v>
      </c>
      <c r="F99" s="66">
        <v>59661.163699999997</v>
      </c>
      <c r="G99" s="55">
        <v>73330.3079</v>
      </c>
      <c r="H99" s="55">
        <v>51818.223899999997</v>
      </c>
      <c r="I99" s="62">
        <v>6.76</v>
      </c>
      <c r="J99" s="62">
        <v>17.54</v>
      </c>
      <c r="K99" s="62">
        <v>11.37</v>
      </c>
      <c r="L99" s="62">
        <v>176.8691</v>
      </c>
    </row>
    <row r="100" spans="1:12" s="12" customFormat="1" ht="13.2" customHeight="1">
      <c r="A100" s="52" t="s">
        <v>181</v>
      </c>
      <c r="B100" s="53">
        <v>3.4000000000000002E-2</v>
      </c>
      <c r="C100" s="54">
        <v>52320.463499999998</v>
      </c>
      <c r="D100" s="55">
        <v>39152.3289</v>
      </c>
      <c r="E100" s="55">
        <v>44821.9303</v>
      </c>
      <c r="F100" s="66">
        <v>57628.366199999997</v>
      </c>
      <c r="G100" s="55">
        <v>70730.341400000005</v>
      </c>
      <c r="H100" s="55">
        <v>53859.916400000002</v>
      </c>
      <c r="I100" s="56">
        <v>9.08</v>
      </c>
      <c r="J100" s="56">
        <v>16.09</v>
      </c>
      <c r="K100" s="56">
        <v>11.79</v>
      </c>
      <c r="L100" s="56">
        <v>174.04220000000001</v>
      </c>
    </row>
    <row r="101" spans="1:12" s="12" customFormat="1" ht="13.2" customHeight="1">
      <c r="A101" s="52" t="s">
        <v>183</v>
      </c>
      <c r="B101" s="53">
        <v>0.15659999999999999</v>
      </c>
      <c r="C101" s="54">
        <v>47286.868399999999</v>
      </c>
      <c r="D101" s="55">
        <v>30109.333299999998</v>
      </c>
      <c r="E101" s="55">
        <v>37991.6927</v>
      </c>
      <c r="F101" s="66">
        <v>57523.3874</v>
      </c>
      <c r="G101" s="55">
        <v>64523.118300000002</v>
      </c>
      <c r="H101" s="55">
        <v>47674.1587</v>
      </c>
      <c r="I101" s="56">
        <v>6.04</v>
      </c>
      <c r="J101" s="56">
        <v>11.57</v>
      </c>
      <c r="K101" s="56">
        <v>12.17</v>
      </c>
      <c r="L101" s="56">
        <v>175.67570000000001</v>
      </c>
    </row>
    <row r="102" spans="1:12" s="12" customFormat="1" ht="13.2" customHeight="1">
      <c r="A102" s="58" t="s">
        <v>184</v>
      </c>
      <c r="B102" s="59">
        <v>0.2823</v>
      </c>
      <c r="C102" s="60">
        <v>53943.560799999999</v>
      </c>
      <c r="D102" s="61">
        <v>38175.666599999997</v>
      </c>
      <c r="E102" s="61">
        <v>44974.826999999997</v>
      </c>
      <c r="F102" s="66">
        <v>64435.393499999998</v>
      </c>
      <c r="G102" s="55">
        <v>78857.789000000004</v>
      </c>
      <c r="H102" s="55">
        <v>56706.810899999997</v>
      </c>
      <c r="I102" s="62">
        <v>9.1</v>
      </c>
      <c r="J102" s="62">
        <v>18.54</v>
      </c>
      <c r="K102" s="62">
        <v>10.08</v>
      </c>
      <c r="L102" s="62">
        <v>175.04669999999999</v>
      </c>
    </row>
    <row r="103" spans="1:12" s="12" customFormat="1" ht="13.2" customHeight="1">
      <c r="A103" s="52" t="s">
        <v>185</v>
      </c>
      <c r="B103" s="53">
        <v>0.1517</v>
      </c>
      <c r="C103" s="54">
        <v>60187.982900000003</v>
      </c>
      <c r="D103" s="55">
        <v>41800.14</v>
      </c>
      <c r="E103" s="55">
        <v>51761.764900000002</v>
      </c>
      <c r="F103" s="66">
        <v>70826.399999999994</v>
      </c>
      <c r="G103" s="55">
        <v>82265.105899999995</v>
      </c>
      <c r="H103" s="55">
        <v>62173.834499999997</v>
      </c>
      <c r="I103" s="56">
        <v>10.49</v>
      </c>
      <c r="J103" s="56">
        <v>18.809999999999999</v>
      </c>
      <c r="K103" s="56">
        <v>9.7100000000000009</v>
      </c>
      <c r="L103" s="56">
        <v>174.7184</v>
      </c>
    </row>
    <row r="104" spans="1:12" s="12" customFormat="1" ht="13.2" customHeight="1">
      <c r="A104" s="52" t="s">
        <v>1001</v>
      </c>
      <c r="B104" s="53">
        <v>0.1027</v>
      </c>
      <c r="C104" s="54">
        <v>50491.802000000003</v>
      </c>
      <c r="D104" s="55">
        <v>35915.455600000001</v>
      </c>
      <c r="E104" s="55">
        <v>42794.026100000003</v>
      </c>
      <c r="F104" s="66">
        <v>58883.260699999999</v>
      </c>
      <c r="G104" s="55">
        <v>69182.661699999997</v>
      </c>
      <c r="H104" s="55">
        <v>52108.471799999999</v>
      </c>
      <c r="I104" s="56">
        <v>7.7</v>
      </c>
      <c r="J104" s="56">
        <v>20</v>
      </c>
      <c r="K104" s="56">
        <v>10.67</v>
      </c>
      <c r="L104" s="56">
        <v>175.5102</v>
      </c>
    </row>
    <row r="105" spans="1:12" s="12" customFormat="1" ht="13.2" customHeight="1">
      <c r="A105" s="58" t="s">
        <v>186</v>
      </c>
      <c r="B105" s="59">
        <v>0.53520000000000001</v>
      </c>
      <c r="C105" s="60">
        <v>51660.5118</v>
      </c>
      <c r="D105" s="61">
        <v>40335.233899999999</v>
      </c>
      <c r="E105" s="61">
        <v>45386.883000000002</v>
      </c>
      <c r="F105" s="66">
        <v>60465.959199999998</v>
      </c>
      <c r="G105" s="55">
        <v>73048.357499999998</v>
      </c>
      <c r="H105" s="55">
        <v>54354.501700000001</v>
      </c>
      <c r="I105" s="62">
        <v>8.07</v>
      </c>
      <c r="J105" s="62">
        <v>16.55</v>
      </c>
      <c r="K105" s="62">
        <v>11.84</v>
      </c>
      <c r="L105" s="62">
        <v>175.59559999999999</v>
      </c>
    </row>
    <row r="106" spans="1:12" s="12" customFormat="1" ht="13.2" customHeight="1">
      <c r="A106" s="52" t="s">
        <v>188</v>
      </c>
      <c r="B106" s="53">
        <v>0.51980000000000004</v>
      </c>
      <c r="C106" s="54">
        <v>51453.738100000002</v>
      </c>
      <c r="D106" s="55">
        <v>40335.233899999999</v>
      </c>
      <c r="E106" s="55">
        <v>45287.651700000002</v>
      </c>
      <c r="F106" s="66">
        <v>60255.498200000002</v>
      </c>
      <c r="G106" s="55">
        <v>72073.738299999997</v>
      </c>
      <c r="H106" s="55">
        <v>54013.366399999999</v>
      </c>
      <c r="I106" s="56">
        <v>7.99</v>
      </c>
      <c r="J106" s="56">
        <v>16.32</v>
      </c>
      <c r="K106" s="56">
        <v>11.86</v>
      </c>
      <c r="L106" s="56">
        <v>175.56180000000001</v>
      </c>
    </row>
    <row r="107" spans="1:12" s="12" customFormat="1" ht="13.2" customHeight="1">
      <c r="A107" s="58" t="s">
        <v>190</v>
      </c>
      <c r="B107" s="59">
        <v>1.3933</v>
      </c>
      <c r="C107" s="60">
        <v>56521.002099999998</v>
      </c>
      <c r="D107" s="61">
        <v>37681.937400000003</v>
      </c>
      <c r="E107" s="61">
        <v>43971.899899999997</v>
      </c>
      <c r="F107" s="66">
        <v>71642.083700000003</v>
      </c>
      <c r="G107" s="55">
        <v>86915.460200000001</v>
      </c>
      <c r="H107" s="55">
        <v>59920.179499999998</v>
      </c>
      <c r="I107" s="62">
        <v>8.19</v>
      </c>
      <c r="J107" s="62">
        <v>18.03</v>
      </c>
      <c r="K107" s="62">
        <v>11.43</v>
      </c>
      <c r="L107" s="62">
        <v>178.08240000000001</v>
      </c>
    </row>
    <row r="108" spans="1:12" s="12" customFormat="1" ht="13.2" customHeight="1">
      <c r="A108" s="52" t="s">
        <v>191</v>
      </c>
      <c r="B108" s="53">
        <v>0.23880000000000001</v>
      </c>
      <c r="C108" s="54">
        <v>64645.361199999999</v>
      </c>
      <c r="D108" s="55">
        <v>47053.984799999998</v>
      </c>
      <c r="E108" s="55">
        <v>53911.160600000003</v>
      </c>
      <c r="F108" s="66">
        <v>75650.982799999998</v>
      </c>
      <c r="G108" s="55">
        <v>93596.6967</v>
      </c>
      <c r="H108" s="55">
        <v>67805.403399999996</v>
      </c>
      <c r="I108" s="56">
        <v>9.9700000000000006</v>
      </c>
      <c r="J108" s="56">
        <v>18.87</v>
      </c>
      <c r="K108" s="56">
        <v>12.77</v>
      </c>
      <c r="L108" s="56">
        <v>177.5986</v>
      </c>
    </row>
    <row r="109" spans="1:12" s="12" customFormat="1" ht="13.2" customHeight="1">
      <c r="A109" s="52" t="s">
        <v>1002</v>
      </c>
      <c r="B109" s="53">
        <v>4.2700000000000002E-2</v>
      </c>
      <c r="C109" s="54">
        <v>67358.763699999996</v>
      </c>
      <c r="D109" s="55">
        <v>51943.656799999997</v>
      </c>
      <c r="E109" s="55">
        <v>59144.8318</v>
      </c>
      <c r="F109" s="66">
        <v>80793.834400000007</v>
      </c>
      <c r="G109" s="55">
        <v>96963.7696</v>
      </c>
      <c r="H109" s="55">
        <v>73185.031700000007</v>
      </c>
      <c r="I109" s="56">
        <v>10.7</v>
      </c>
      <c r="J109" s="56">
        <v>18.239999999999998</v>
      </c>
      <c r="K109" s="56">
        <v>11.55</v>
      </c>
      <c r="L109" s="56">
        <v>177.59559999999999</v>
      </c>
    </row>
    <row r="110" spans="1:12" s="12" customFormat="1" ht="13.2" customHeight="1">
      <c r="A110" s="52" t="s">
        <v>193</v>
      </c>
      <c r="B110" s="53">
        <v>7.8E-2</v>
      </c>
      <c r="C110" s="54">
        <v>38742.436999999998</v>
      </c>
      <c r="D110" s="55">
        <v>32017.583299999998</v>
      </c>
      <c r="E110" s="55">
        <v>35778.510499999997</v>
      </c>
      <c r="F110" s="66">
        <v>42104.032800000001</v>
      </c>
      <c r="G110" s="55">
        <v>47606.096700000002</v>
      </c>
      <c r="H110" s="55">
        <v>39381.927499999998</v>
      </c>
      <c r="I110" s="56">
        <v>5.43</v>
      </c>
      <c r="J110" s="56">
        <v>5.92</v>
      </c>
      <c r="K110" s="56">
        <v>10.32</v>
      </c>
      <c r="L110" s="56">
        <v>174.0849</v>
      </c>
    </row>
    <row r="111" spans="1:12" s="12" customFormat="1" ht="13.2" customHeight="1">
      <c r="A111" s="52" t="s">
        <v>1003</v>
      </c>
      <c r="B111" s="53">
        <v>0.11990000000000001</v>
      </c>
      <c r="C111" s="54">
        <v>42012.137300000002</v>
      </c>
      <c r="D111" s="55">
        <v>34506.917500000003</v>
      </c>
      <c r="E111" s="55">
        <v>38011.444199999998</v>
      </c>
      <c r="F111" s="66">
        <v>46339.924800000001</v>
      </c>
      <c r="G111" s="55">
        <v>62267.3148</v>
      </c>
      <c r="H111" s="55">
        <v>45181.017399999997</v>
      </c>
      <c r="I111" s="56">
        <v>8.24</v>
      </c>
      <c r="J111" s="56">
        <v>14.96</v>
      </c>
      <c r="K111" s="56">
        <v>9.93</v>
      </c>
      <c r="L111" s="56">
        <v>175.0549</v>
      </c>
    </row>
    <row r="112" spans="1:12" s="12" customFormat="1" ht="13.2" customHeight="1">
      <c r="A112" s="52" t="s">
        <v>194</v>
      </c>
      <c r="B112" s="53">
        <v>6.2100000000000002E-2</v>
      </c>
      <c r="C112" s="54">
        <v>66675.950800000006</v>
      </c>
      <c r="D112" s="55">
        <v>46446.097500000003</v>
      </c>
      <c r="E112" s="55">
        <v>52643.734100000001</v>
      </c>
      <c r="F112" s="66">
        <v>80450.328500000003</v>
      </c>
      <c r="G112" s="55">
        <v>95379.015899999999</v>
      </c>
      <c r="H112" s="55">
        <v>69806.025899999993</v>
      </c>
      <c r="I112" s="56">
        <v>7.27</v>
      </c>
      <c r="J112" s="56">
        <v>21.63</v>
      </c>
      <c r="K112" s="56">
        <v>11.29</v>
      </c>
      <c r="L112" s="56">
        <v>181.6662</v>
      </c>
    </row>
    <row r="113" spans="1:12" s="12" customFormat="1" ht="13.2" customHeight="1">
      <c r="A113" s="52" t="s">
        <v>1004</v>
      </c>
      <c r="B113" s="53">
        <v>0.1022</v>
      </c>
      <c r="C113" s="54">
        <v>67439.334799999997</v>
      </c>
      <c r="D113" s="55">
        <v>47279.547200000001</v>
      </c>
      <c r="E113" s="55">
        <v>58673.261200000001</v>
      </c>
      <c r="F113" s="66">
        <v>79407.084700000007</v>
      </c>
      <c r="G113" s="55">
        <v>94445.535799999998</v>
      </c>
      <c r="H113" s="55">
        <v>71515.2497</v>
      </c>
      <c r="I113" s="56">
        <v>9.39</v>
      </c>
      <c r="J113" s="56">
        <v>21.25</v>
      </c>
      <c r="K113" s="56">
        <v>11.08</v>
      </c>
      <c r="L113" s="56">
        <v>180.42060000000001</v>
      </c>
    </row>
    <row r="114" spans="1:12" s="12" customFormat="1" ht="13.2" customHeight="1">
      <c r="A114" s="52" t="s">
        <v>195</v>
      </c>
      <c r="B114" s="53">
        <v>0.62060000000000004</v>
      </c>
      <c r="C114" s="54">
        <v>56231.675499999998</v>
      </c>
      <c r="D114" s="55">
        <v>38234.506500000003</v>
      </c>
      <c r="E114" s="55">
        <v>44919.405899999998</v>
      </c>
      <c r="F114" s="66">
        <v>72221.682100000005</v>
      </c>
      <c r="G114" s="55">
        <v>85504.5815</v>
      </c>
      <c r="H114" s="55">
        <v>59816.702899999997</v>
      </c>
      <c r="I114" s="56">
        <v>7.73</v>
      </c>
      <c r="J114" s="56">
        <v>17.61</v>
      </c>
      <c r="K114" s="56">
        <v>11.33</v>
      </c>
      <c r="L114" s="56">
        <v>179.1061</v>
      </c>
    </row>
    <row r="115" spans="1:12" s="12" customFormat="1" ht="13.2" customHeight="1">
      <c r="A115" s="58" t="s">
        <v>196</v>
      </c>
      <c r="B115" s="59">
        <v>1.5338000000000001</v>
      </c>
      <c r="C115" s="60">
        <v>46444.045400000003</v>
      </c>
      <c r="D115" s="61">
        <v>35921.098100000003</v>
      </c>
      <c r="E115" s="61">
        <v>40933.022299999997</v>
      </c>
      <c r="F115" s="66">
        <v>52078.075599999996</v>
      </c>
      <c r="G115" s="55">
        <v>58753.180800000002</v>
      </c>
      <c r="H115" s="55">
        <v>47300.034699999997</v>
      </c>
      <c r="I115" s="62">
        <v>8.19</v>
      </c>
      <c r="J115" s="62">
        <v>13.75</v>
      </c>
      <c r="K115" s="62">
        <v>11.52</v>
      </c>
      <c r="L115" s="62">
        <v>174.50069999999999</v>
      </c>
    </row>
    <row r="116" spans="1:12" s="12" customFormat="1" ht="13.2" customHeight="1">
      <c r="A116" s="52" t="s">
        <v>1005</v>
      </c>
      <c r="B116" s="53">
        <v>3.85E-2</v>
      </c>
      <c r="C116" s="54">
        <v>54037.309399999998</v>
      </c>
      <c r="D116" s="55">
        <v>36758.7016</v>
      </c>
      <c r="E116" s="55">
        <v>46888.045299999998</v>
      </c>
      <c r="F116" s="66">
        <v>61432.776899999997</v>
      </c>
      <c r="G116" s="55">
        <v>77784.042600000001</v>
      </c>
      <c r="H116" s="55">
        <v>54540.981200000002</v>
      </c>
      <c r="I116" s="56">
        <v>10.64</v>
      </c>
      <c r="J116" s="56">
        <v>18.7</v>
      </c>
      <c r="K116" s="56">
        <v>11.35</v>
      </c>
      <c r="L116" s="56">
        <v>174.78659999999999</v>
      </c>
    </row>
    <row r="117" spans="1:12" s="12" customFormat="1" ht="13.2" customHeight="1">
      <c r="A117" s="52" t="s">
        <v>199</v>
      </c>
      <c r="B117" s="53">
        <v>0.2457</v>
      </c>
      <c r="C117" s="54">
        <v>45221.354599999999</v>
      </c>
      <c r="D117" s="55">
        <v>36040.270499999999</v>
      </c>
      <c r="E117" s="55">
        <v>40622.455800000003</v>
      </c>
      <c r="F117" s="66">
        <v>52226.076800000003</v>
      </c>
      <c r="G117" s="55">
        <v>60092.009400000003</v>
      </c>
      <c r="H117" s="55">
        <v>46812.136299999998</v>
      </c>
      <c r="I117" s="56">
        <v>8.34</v>
      </c>
      <c r="J117" s="56">
        <v>15.75</v>
      </c>
      <c r="K117" s="56">
        <v>10.88</v>
      </c>
      <c r="L117" s="56">
        <v>172.16399999999999</v>
      </c>
    </row>
    <row r="118" spans="1:12" s="12" customFormat="1" ht="13.2" customHeight="1">
      <c r="A118" s="52" t="s">
        <v>200</v>
      </c>
      <c r="B118" s="53">
        <v>0.16059999999999999</v>
      </c>
      <c r="C118" s="54">
        <v>47390.602700000003</v>
      </c>
      <c r="D118" s="55">
        <v>34255.872199999998</v>
      </c>
      <c r="E118" s="55">
        <v>39878.796199999997</v>
      </c>
      <c r="F118" s="66">
        <v>54294.4306</v>
      </c>
      <c r="G118" s="55">
        <v>72782.729600000006</v>
      </c>
      <c r="H118" s="55">
        <v>50348.642899999999</v>
      </c>
      <c r="I118" s="56">
        <v>10.37</v>
      </c>
      <c r="J118" s="56">
        <v>15.11</v>
      </c>
      <c r="K118" s="56">
        <v>11.41</v>
      </c>
      <c r="L118" s="56">
        <v>175.1183</v>
      </c>
    </row>
    <row r="119" spans="1:12" s="12" customFormat="1" ht="13.2" customHeight="1">
      <c r="A119" s="58" t="s">
        <v>1006</v>
      </c>
      <c r="B119" s="59">
        <v>1.8877999999999999</v>
      </c>
      <c r="C119" s="60">
        <v>46599.809399999998</v>
      </c>
      <c r="D119" s="61">
        <v>36260.652499999997</v>
      </c>
      <c r="E119" s="61">
        <v>40841.661899999999</v>
      </c>
      <c r="F119" s="66">
        <v>53500.084900000002</v>
      </c>
      <c r="G119" s="55">
        <v>62573.560400000002</v>
      </c>
      <c r="H119" s="55">
        <v>48436.099800000004</v>
      </c>
      <c r="I119" s="62">
        <v>9.9700000000000006</v>
      </c>
      <c r="J119" s="62">
        <v>14.05</v>
      </c>
      <c r="K119" s="62">
        <v>11.71</v>
      </c>
      <c r="L119" s="62">
        <v>174.85480000000001</v>
      </c>
    </row>
    <row r="120" spans="1:12" s="12" customFormat="1" ht="13.2" customHeight="1">
      <c r="A120" s="58" t="s">
        <v>201</v>
      </c>
      <c r="B120" s="59">
        <v>1.3449</v>
      </c>
      <c r="C120" s="60">
        <v>51612.737300000001</v>
      </c>
      <c r="D120" s="61">
        <v>39197.688399999999</v>
      </c>
      <c r="E120" s="61">
        <v>44785.401599999997</v>
      </c>
      <c r="F120" s="66">
        <v>61487.175600000002</v>
      </c>
      <c r="G120" s="55">
        <v>76604.792499999996</v>
      </c>
      <c r="H120" s="55">
        <v>55498.829400000002</v>
      </c>
      <c r="I120" s="62">
        <v>12.55</v>
      </c>
      <c r="J120" s="62">
        <v>19.329999999999998</v>
      </c>
      <c r="K120" s="62">
        <v>11.53</v>
      </c>
      <c r="L120" s="62">
        <v>175.67410000000001</v>
      </c>
    </row>
    <row r="121" spans="1:12" s="12" customFormat="1" ht="13.2" customHeight="1">
      <c r="A121" s="52" t="s">
        <v>202</v>
      </c>
      <c r="B121" s="53">
        <v>4.1399999999999999E-2</v>
      </c>
      <c r="C121" s="54">
        <v>44884.099000000002</v>
      </c>
      <c r="D121" s="55">
        <v>38374.0095</v>
      </c>
      <c r="E121" s="55">
        <v>40975.0121</v>
      </c>
      <c r="F121" s="66">
        <v>51285.981299999999</v>
      </c>
      <c r="G121" s="55">
        <v>60255.375899999999</v>
      </c>
      <c r="H121" s="55">
        <v>46639.591099999998</v>
      </c>
      <c r="I121" s="56">
        <v>12.45</v>
      </c>
      <c r="J121" s="56">
        <v>17.34</v>
      </c>
      <c r="K121" s="56">
        <v>10.42</v>
      </c>
      <c r="L121" s="56">
        <v>176.1532</v>
      </c>
    </row>
    <row r="122" spans="1:12" s="12" customFormat="1" ht="13.2" customHeight="1">
      <c r="A122" s="52" t="s">
        <v>203</v>
      </c>
      <c r="B122" s="53">
        <v>0.19020000000000001</v>
      </c>
      <c r="C122" s="54">
        <v>54445.900800000003</v>
      </c>
      <c r="D122" s="55">
        <v>42621.803399999997</v>
      </c>
      <c r="E122" s="55">
        <v>49015.360500000003</v>
      </c>
      <c r="F122" s="66">
        <v>62465.659500000002</v>
      </c>
      <c r="G122" s="55">
        <v>74712.151400000002</v>
      </c>
      <c r="H122" s="55">
        <v>57346.866399999999</v>
      </c>
      <c r="I122" s="56">
        <v>12.34</v>
      </c>
      <c r="J122" s="56">
        <v>17.399999999999999</v>
      </c>
      <c r="K122" s="56">
        <v>10.63</v>
      </c>
      <c r="L122" s="56">
        <v>176.7628</v>
      </c>
    </row>
    <row r="123" spans="1:12" s="12" customFormat="1" ht="13.2" customHeight="1">
      <c r="A123" s="52" t="s">
        <v>204</v>
      </c>
      <c r="B123" s="53">
        <v>6.8400000000000002E-2</v>
      </c>
      <c r="C123" s="54">
        <v>54786.550199999998</v>
      </c>
      <c r="D123" s="55">
        <v>41721.026100000003</v>
      </c>
      <c r="E123" s="55">
        <v>49070.196000000004</v>
      </c>
      <c r="F123" s="66">
        <v>59312.463900000002</v>
      </c>
      <c r="G123" s="55">
        <v>61858.654199999997</v>
      </c>
      <c r="H123" s="55">
        <v>54278.645199999999</v>
      </c>
      <c r="I123" s="56">
        <v>9.08</v>
      </c>
      <c r="J123" s="56">
        <v>19.89</v>
      </c>
      <c r="K123" s="56">
        <v>12.95</v>
      </c>
      <c r="L123" s="56">
        <v>174.79220000000001</v>
      </c>
    </row>
    <row r="124" spans="1:12" s="12" customFormat="1" ht="13.2" customHeight="1">
      <c r="A124" s="52" t="s">
        <v>205</v>
      </c>
      <c r="B124" s="53">
        <v>0.57650000000000001</v>
      </c>
      <c r="C124" s="54">
        <v>48659.301599999999</v>
      </c>
      <c r="D124" s="55">
        <v>37598.253100000002</v>
      </c>
      <c r="E124" s="55">
        <v>41721.727099999996</v>
      </c>
      <c r="F124" s="66">
        <v>59279.250800000002</v>
      </c>
      <c r="G124" s="55">
        <v>75911.937900000004</v>
      </c>
      <c r="H124" s="55">
        <v>53241.608399999997</v>
      </c>
      <c r="I124" s="56">
        <v>14.32</v>
      </c>
      <c r="J124" s="56">
        <v>19.84</v>
      </c>
      <c r="K124" s="56">
        <v>11.84</v>
      </c>
      <c r="L124" s="56">
        <v>175.18450000000001</v>
      </c>
    </row>
    <row r="125" spans="1:12" s="12" customFormat="1" ht="13.2" customHeight="1">
      <c r="A125" s="52" t="s">
        <v>1007</v>
      </c>
      <c r="B125" s="53">
        <v>0.29170000000000001</v>
      </c>
      <c r="C125" s="54">
        <v>55313.272700000001</v>
      </c>
      <c r="D125" s="55">
        <v>43527.487999999998</v>
      </c>
      <c r="E125" s="55">
        <v>49042.318200000002</v>
      </c>
      <c r="F125" s="66">
        <v>65623.647299999997</v>
      </c>
      <c r="G125" s="55">
        <v>79810.954800000007</v>
      </c>
      <c r="H125" s="55">
        <v>58910.694799999997</v>
      </c>
      <c r="I125" s="56">
        <v>11.54</v>
      </c>
      <c r="J125" s="56">
        <v>19.04</v>
      </c>
      <c r="K125" s="56">
        <v>11.53</v>
      </c>
      <c r="L125" s="56">
        <v>175.9751</v>
      </c>
    </row>
    <row r="126" spans="1:12" s="12" customFormat="1" ht="13.2" customHeight="1">
      <c r="A126" s="52" t="s">
        <v>206</v>
      </c>
      <c r="B126" s="53">
        <v>0.14419999999999999</v>
      </c>
      <c r="C126" s="54">
        <v>54467.116199999997</v>
      </c>
      <c r="D126" s="55">
        <v>41788.375099999997</v>
      </c>
      <c r="E126" s="55">
        <v>46576.704100000003</v>
      </c>
      <c r="F126" s="66">
        <v>65703.694399999993</v>
      </c>
      <c r="G126" s="55">
        <v>80173.852400000003</v>
      </c>
      <c r="H126" s="55">
        <v>57687.050900000002</v>
      </c>
      <c r="I126" s="56">
        <v>10.55</v>
      </c>
      <c r="J126" s="56">
        <v>20.49</v>
      </c>
      <c r="K126" s="56">
        <v>11.27</v>
      </c>
      <c r="L126" s="56">
        <v>175.5489</v>
      </c>
    </row>
    <row r="127" spans="1:12" s="12" customFormat="1" ht="13.2" customHeight="1">
      <c r="A127" s="58" t="s">
        <v>207</v>
      </c>
      <c r="B127" s="59">
        <v>0.49580000000000002</v>
      </c>
      <c r="C127" s="60">
        <v>51627.715199999999</v>
      </c>
      <c r="D127" s="61">
        <v>40101.0141</v>
      </c>
      <c r="E127" s="61">
        <v>45012.471100000002</v>
      </c>
      <c r="F127" s="66">
        <v>61835.728300000002</v>
      </c>
      <c r="G127" s="55">
        <v>81068.116299999994</v>
      </c>
      <c r="H127" s="55">
        <v>56298.406600000002</v>
      </c>
      <c r="I127" s="62">
        <v>15.04</v>
      </c>
      <c r="J127" s="62">
        <v>19.04</v>
      </c>
      <c r="K127" s="62">
        <v>11.51</v>
      </c>
      <c r="L127" s="62">
        <v>175.14490000000001</v>
      </c>
    </row>
    <row r="128" spans="1:12" s="12" customFormat="1" ht="13.2" customHeight="1">
      <c r="A128" s="52" t="s">
        <v>210</v>
      </c>
      <c r="B128" s="53">
        <v>0.2462</v>
      </c>
      <c r="C128" s="54">
        <v>51500.851600000002</v>
      </c>
      <c r="D128" s="55">
        <v>39095.138299999999</v>
      </c>
      <c r="E128" s="55">
        <v>44503.068899999998</v>
      </c>
      <c r="F128" s="66">
        <v>60990.441400000003</v>
      </c>
      <c r="G128" s="55">
        <v>81648.188399999999</v>
      </c>
      <c r="H128" s="55">
        <v>56011.777600000001</v>
      </c>
      <c r="I128" s="56">
        <v>15.02</v>
      </c>
      <c r="J128" s="56">
        <v>18.93</v>
      </c>
      <c r="K128" s="56">
        <v>11.53</v>
      </c>
      <c r="L128" s="56">
        <v>175.1901</v>
      </c>
    </row>
    <row r="129" spans="1:12" s="12" customFormat="1" ht="13.2" customHeight="1">
      <c r="A129" s="52" t="s">
        <v>211</v>
      </c>
      <c r="B129" s="53">
        <v>6.8099999999999994E-2</v>
      </c>
      <c r="C129" s="54">
        <v>47073.346799999999</v>
      </c>
      <c r="D129" s="55">
        <v>38206.595300000001</v>
      </c>
      <c r="E129" s="55">
        <v>41406.608699999997</v>
      </c>
      <c r="F129" s="66">
        <v>54148.665200000003</v>
      </c>
      <c r="G129" s="55">
        <v>62507.782500000001</v>
      </c>
      <c r="H129" s="55">
        <v>49629.7497</v>
      </c>
      <c r="I129" s="56">
        <v>13.51</v>
      </c>
      <c r="J129" s="56">
        <v>17.86</v>
      </c>
      <c r="K129" s="56">
        <v>11.33</v>
      </c>
      <c r="L129" s="56">
        <v>174.98689999999999</v>
      </c>
    </row>
    <row r="130" spans="1:12" s="12" customFormat="1" ht="13.2" customHeight="1">
      <c r="A130" s="58" t="s">
        <v>231</v>
      </c>
      <c r="B130" s="59">
        <v>0.4244</v>
      </c>
      <c r="C130" s="60">
        <v>54540.779699999999</v>
      </c>
      <c r="D130" s="61">
        <v>41460.794600000001</v>
      </c>
      <c r="E130" s="61">
        <v>47671.837800000001</v>
      </c>
      <c r="F130" s="66">
        <v>66510.753100000002</v>
      </c>
      <c r="G130" s="55">
        <v>82231.568700000003</v>
      </c>
      <c r="H130" s="55">
        <v>59476.254999999997</v>
      </c>
      <c r="I130" s="62">
        <v>9.07</v>
      </c>
      <c r="J130" s="62">
        <v>22.25</v>
      </c>
      <c r="K130" s="62">
        <v>10.81</v>
      </c>
      <c r="L130" s="62">
        <v>176.9212</v>
      </c>
    </row>
    <row r="131" spans="1:12" s="12" customFormat="1" ht="13.2" customHeight="1">
      <c r="A131" s="52" t="s">
        <v>1008</v>
      </c>
      <c r="B131" s="53">
        <v>5.6899999999999999E-2</v>
      </c>
      <c r="C131" s="54">
        <v>54540.779699999999</v>
      </c>
      <c r="D131" s="55">
        <v>44433.160199999998</v>
      </c>
      <c r="E131" s="55">
        <v>46953.965300000003</v>
      </c>
      <c r="F131" s="66">
        <v>63502.837299999999</v>
      </c>
      <c r="G131" s="55">
        <v>73173.977100000004</v>
      </c>
      <c r="H131" s="55">
        <v>57444.794900000001</v>
      </c>
      <c r="I131" s="56">
        <v>10.33</v>
      </c>
      <c r="J131" s="56">
        <v>24.69</v>
      </c>
      <c r="K131" s="56">
        <v>10.220000000000001</v>
      </c>
      <c r="L131" s="56">
        <v>175.02940000000001</v>
      </c>
    </row>
    <row r="132" spans="1:12" s="12" customFormat="1" ht="13.2" customHeight="1">
      <c r="A132" s="52" t="s">
        <v>237</v>
      </c>
      <c r="B132" s="53">
        <v>4.3999999999999997E-2</v>
      </c>
      <c r="C132" s="54">
        <v>48908.658300000003</v>
      </c>
      <c r="D132" s="55">
        <v>38265.4398</v>
      </c>
      <c r="E132" s="55">
        <v>43823.487500000003</v>
      </c>
      <c r="F132" s="66">
        <v>58286.596700000002</v>
      </c>
      <c r="G132" s="55">
        <v>69867.629400000005</v>
      </c>
      <c r="H132" s="55">
        <v>52623.778200000001</v>
      </c>
      <c r="I132" s="56">
        <v>8.83</v>
      </c>
      <c r="J132" s="56">
        <v>17.649999999999999</v>
      </c>
      <c r="K132" s="56">
        <v>11.25</v>
      </c>
      <c r="L132" s="56">
        <v>176.6258</v>
      </c>
    </row>
    <row r="133" spans="1:12" s="12" customFormat="1" ht="13.2" customHeight="1">
      <c r="A133" s="52" t="s">
        <v>1009</v>
      </c>
      <c r="B133" s="53">
        <v>0.17019999999999999</v>
      </c>
      <c r="C133" s="54">
        <v>59411.2742</v>
      </c>
      <c r="D133" s="55">
        <v>44427.201699999998</v>
      </c>
      <c r="E133" s="55">
        <v>50134.544900000001</v>
      </c>
      <c r="F133" s="66">
        <v>73374.7022</v>
      </c>
      <c r="G133" s="55">
        <v>96203.606</v>
      </c>
      <c r="H133" s="55">
        <v>65216.656000000003</v>
      </c>
      <c r="I133" s="56">
        <v>8.43</v>
      </c>
      <c r="J133" s="56">
        <v>23.2</v>
      </c>
      <c r="K133" s="56">
        <v>11.13</v>
      </c>
      <c r="L133" s="56">
        <v>178.50579999999999</v>
      </c>
    </row>
    <row r="134" spans="1:12" s="12" customFormat="1" ht="13.2" customHeight="1">
      <c r="A134" s="58" t="s">
        <v>239</v>
      </c>
      <c r="B134" s="59">
        <v>0.159</v>
      </c>
      <c r="C134" s="60">
        <v>47340.143199999999</v>
      </c>
      <c r="D134" s="61">
        <v>35862.225299999998</v>
      </c>
      <c r="E134" s="61">
        <v>39929.996700000003</v>
      </c>
      <c r="F134" s="66">
        <v>53495.284399999997</v>
      </c>
      <c r="G134" s="55">
        <v>63316.231699999997</v>
      </c>
      <c r="H134" s="55">
        <v>49756.217299999997</v>
      </c>
      <c r="I134" s="62">
        <v>5.79</v>
      </c>
      <c r="J134" s="62">
        <v>18.760000000000002</v>
      </c>
      <c r="K134" s="62">
        <v>11.02</v>
      </c>
      <c r="L134" s="62">
        <v>175.0865</v>
      </c>
    </row>
    <row r="135" spans="1:12" s="12" customFormat="1" ht="13.2" customHeight="1">
      <c r="A135" s="52" t="s">
        <v>245</v>
      </c>
      <c r="B135" s="53">
        <v>8.0399999999999999E-2</v>
      </c>
      <c r="C135" s="54">
        <v>41217.915699999998</v>
      </c>
      <c r="D135" s="55">
        <v>34387.083299999998</v>
      </c>
      <c r="E135" s="55">
        <v>37567.833200000001</v>
      </c>
      <c r="F135" s="66">
        <v>49142.053</v>
      </c>
      <c r="G135" s="55">
        <v>55507.626199999999</v>
      </c>
      <c r="H135" s="55">
        <v>43801.640599999999</v>
      </c>
      <c r="I135" s="56">
        <v>3.38</v>
      </c>
      <c r="J135" s="56">
        <v>15.15</v>
      </c>
      <c r="K135" s="56">
        <v>10.57</v>
      </c>
      <c r="L135" s="56">
        <v>175.0583</v>
      </c>
    </row>
    <row r="136" spans="1:12" s="12" customFormat="1" ht="13.2" customHeight="1">
      <c r="A136" s="58" t="s">
        <v>254</v>
      </c>
      <c r="B136" s="59">
        <v>0.30230000000000001</v>
      </c>
      <c r="C136" s="60">
        <v>47738.377999999997</v>
      </c>
      <c r="D136" s="61">
        <v>38820.582699999999</v>
      </c>
      <c r="E136" s="61">
        <v>42807.0573</v>
      </c>
      <c r="F136" s="66">
        <v>54736.758099999999</v>
      </c>
      <c r="G136" s="55">
        <v>61335.31</v>
      </c>
      <c r="H136" s="55">
        <v>49381.4781</v>
      </c>
      <c r="I136" s="62">
        <v>5.53</v>
      </c>
      <c r="J136" s="62">
        <v>12.08</v>
      </c>
      <c r="K136" s="62">
        <v>12.17</v>
      </c>
      <c r="L136" s="62">
        <v>174.4735</v>
      </c>
    </row>
    <row r="137" spans="1:12" s="12" customFormat="1" ht="13.2" customHeight="1">
      <c r="A137" s="52" t="s">
        <v>256</v>
      </c>
      <c r="B137" s="53">
        <v>4.0599999999999997E-2</v>
      </c>
      <c r="C137" s="54">
        <v>55988.893100000001</v>
      </c>
      <c r="D137" s="55">
        <v>47828.534</v>
      </c>
      <c r="E137" s="55">
        <v>51816.619200000001</v>
      </c>
      <c r="F137" s="66">
        <v>63835.7981</v>
      </c>
      <c r="G137" s="55">
        <v>70498.127299999993</v>
      </c>
      <c r="H137" s="55">
        <v>59275.438699999999</v>
      </c>
      <c r="I137" s="56">
        <v>6.8</v>
      </c>
      <c r="J137" s="56">
        <v>21.04</v>
      </c>
      <c r="K137" s="56">
        <v>12.14</v>
      </c>
      <c r="L137" s="56">
        <v>174.7286</v>
      </c>
    </row>
    <row r="138" spans="1:12" s="12" customFormat="1" ht="13.2" customHeight="1">
      <c r="A138" s="58" t="s">
        <v>1010</v>
      </c>
      <c r="B138" s="59">
        <v>3.4200000000000001E-2</v>
      </c>
      <c r="C138" s="60">
        <v>51083.486100000002</v>
      </c>
      <c r="D138" s="61">
        <v>38783.712800000001</v>
      </c>
      <c r="E138" s="61">
        <v>43236.073700000001</v>
      </c>
      <c r="F138" s="66">
        <v>60589.093999999997</v>
      </c>
      <c r="G138" s="55">
        <v>68796.795499999993</v>
      </c>
      <c r="H138" s="55">
        <v>54223.7425</v>
      </c>
      <c r="I138" s="62">
        <v>12.83</v>
      </c>
      <c r="J138" s="62">
        <v>19.37</v>
      </c>
      <c r="K138" s="62">
        <v>10.8</v>
      </c>
      <c r="L138" s="62">
        <v>175.34700000000001</v>
      </c>
    </row>
    <row r="139" spans="1:12" s="12" customFormat="1" ht="13.2" customHeight="1">
      <c r="A139" s="58" t="s">
        <v>1011</v>
      </c>
      <c r="B139" s="59">
        <v>9.4100000000000003E-2</v>
      </c>
      <c r="C139" s="60">
        <v>50944.828699999998</v>
      </c>
      <c r="D139" s="61">
        <v>34448.650199999996</v>
      </c>
      <c r="E139" s="61">
        <v>42869.371299999999</v>
      </c>
      <c r="F139" s="66">
        <v>59366.614500000003</v>
      </c>
      <c r="G139" s="55">
        <v>69747.670499999993</v>
      </c>
      <c r="H139" s="55">
        <v>51757.717799999999</v>
      </c>
      <c r="I139" s="62">
        <v>12.36</v>
      </c>
      <c r="J139" s="62">
        <v>24.53</v>
      </c>
      <c r="K139" s="62">
        <v>11.48</v>
      </c>
      <c r="L139" s="62">
        <v>177.6097</v>
      </c>
    </row>
    <row r="140" spans="1:12" s="12" customFormat="1" ht="13.2" customHeight="1">
      <c r="A140" s="58" t="s">
        <v>262</v>
      </c>
      <c r="B140" s="59">
        <v>0.68430000000000002</v>
      </c>
      <c r="C140" s="60">
        <v>51532.436000000002</v>
      </c>
      <c r="D140" s="61">
        <v>38827.4611</v>
      </c>
      <c r="E140" s="61">
        <v>43864.3367</v>
      </c>
      <c r="F140" s="66">
        <v>60397.700499999999</v>
      </c>
      <c r="G140" s="55">
        <v>72631.567500000005</v>
      </c>
      <c r="H140" s="55">
        <v>53845.413</v>
      </c>
      <c r="I140" s="62">
        <v>12.26</v>
      </c>
      <c r="J140" s="62">
        <v>18.350000000000001</v>
      </c>
      <c r="K140" s="62">
        <v>11.74</v>
      </c>
      <c r="L140" s="62">
        <v>175.3331</v>
      </c>
    </row>
    <row r="141" spans="1:12" s="12" customFormat="1" ht="13.2" customHeight="1">
      <c r="A141" s="58" t="s">
        <v>1012</v>
      </c>
      <c r="B141" s="59">
        <v>0.27639999999999998</v>
      </c>
      <c r="C141" s="60">
        <v>40340.214500000002</v>
      </c>
      <c r="D141" s="61">
        <v>32621.501100000001</v>
      </c>
      <c r="E141" s="61">
        <v>35309.604399999997</v>
      </c>
      <c r="F141" s="66">
        <v>46975.494400000003</v>
      </c>
      <c r="G141" s="55">
        <v>53338.919800000003</v>
      </c>
      <c r="H141" s="55">
        <v>41996.799200000001</v>
      </c>
      <c r="I141" s="62">
        <v>9.44</v>
      </c>
      <c r="J141" s="62">
        <v>10.130000000000001</v>
      </c>
      <c r="K141" s="62">
        <v>10.35</v>
      </c>
      <c r="L141" s="62">
        <v>174.8006</v>
      </c>
    </row>
    <row r="142" spans="1:12" s="12" customFormat="1" ht="13.2" customHeight="1">
      <c r="A142" s="58" t="s">
        <v>264</v>
      </c>
      <c r="B142" s="59">
        <v>1.1263000000000001</v>
      </c>
      <c r="C142" s="60">
        <v>97832.999400000001</v>
      </c>
      <c r="D142" s="61">
        <v>59307.663500000002</v>
      </c>
      <c r="E142" s="61">
        <v>74824.822100000005</v>
      </c>
      <c r="F142" s="66">
        <v>122466.0206</v>
      </c>
      <c r="G142" s="55">
        <v>151257.86009999999</v>
      </c>
      <c r="H142" s="55">
        <v>102196.89019999999</v>
      </c>
      <c r="I142" s="62">
        <v>7.97</v>
      </c>
      <c r="J142" s="62">
        <v>28.76</v>
      </c>
      <c r="K142" s="62">
        <v>9.65</v>
      </c>
      <c r="L142" s="62">
        <v>196.3074</v>
      </c>
    </row>
    <row r="143" spans="1:12" s="12" customFormat="1" ht="13.2" customHeight="1">
      <c r="A143" s="52" t="s">
        <v>265</v>
      </c>
      <c r="B143" s="53">
        <v>0.82030000000000003</v>
      </c>
      <c r="C143" s="54">
        <v>97804.2883</v>
      </c>
      <c r="D143" s="55">
        <v>60826.224300000002</v>
      </c>
      <c r="E143" s="55">
        <v>75320.003500000006</v>
      </c>
      <c r="F143" s="66">
        <v>127007.0668</v>
      </c>
      <c r="G143" s="55">
        <v>158005.1894</v>
      </c>
      <c r="H143" s="55">
        <v>104106.1197</v>
      </c>
      <c r="I143" s="56">
        <v>8.36</v>
      </c>
      <c r="J143" s="56">
        <v>29.54</v>
      </c>
      <c r="K143" s="56">
        <v>9.94</v>
      </c>
      <c r="L143" s="56">
        <v>190.80289999999999</v>
      </c>
    </row>
    <row r="144" spans="1:12" s="12" customFormat="1" ht="13.2" customHeight="1">
      <c r="A144" s="52" t="s">
        <v>1013</v>
      </c>
      <c r="B144" s="53">
        <v>0.30549999999999999</v>
      </c>
      <c r="C144" s="54">
        <v>97832.999400000001</v>
      </c>
      <c r="D144" s="55">
        <v>56256.917399999998</v>
      </c>
      <c r="E144" s="55">
        <v>73099.418900000004</v>
      </c>
      <c r="F144" s="66">
        <v>116028.614</v>
      </c>
      <c r="G144" s="55">
        <v>134757.35130000001</v>
      </c>
      <c r="H144" s="55">
        <v>97055.926099999997</v>
      </c>
      <c r="I144" s="56">
        <v>6.83</v>
      </c>
      <c r="J144" s="56">
        <v>26.51</v>
      </c>
      <c r="K144" s="56">
        <v>8.81</v>
      </c>
      <c r="L144" s="56">
        <v>211.11709999999999</v>
      </c>
    </row>
    <row r="145" spans="1:12" s="12" customFormat="1" ht="13.2" customHeight="1">
      <c r="A145" s="58" t="s">
        <v>266</v>
      </c>
      <c r="B145" s="59">
        <v>10.4068</v>
      </c>
      <c r="C145" s="60">
        <v>124730.3682</v>
      </c>
      <c r="D145" s="61">
        <v>73104.995200000005</v>
      </c>
      <c r="E145" s="61">
        <v>94542.122799999997</v>
      </c>
      <c r="F145" s="66">
        <v>158308.40599999999</v>
      </c>
      <c r="G145" s="55">
        <v>191849.5962</v>
      </c>
      <c r="H145" s="55">
        <v>129877.57859999999</v>
      </c>
      <c r="I145" s="62">
        <v>11.12</v>
      </c>
      <c r="J145" s="62">
        <v>31.89</v>
      </c>
      <c r="K145" s="62">
        <v>9.51</v>
      </c>
      <c r="L145" s="62">
        <v>197.18899999999999</v>
      </c>
    </row>
    <row r="146" spans="1:12" s="12" customFormat="1" ht="13.2" customHeight="1">
      <c r="A146" s="52" t="s">
        <v>267</v>
      </c>
      <c r="B146" s="53">
        <v>1.8404</v>
      </c>
      <c r="C146" s="54">
        <v>135311.6011</v>
      </c>
      <c r="D146" s="55">
        <v>91418.741200000004</v>
      </c>
      <c r="E146" s="55">
        <v>108174.9166</v>
      </c>
      <c r="F146" s="66">
        <v>163396.05669999999</v>
      </c>
      <c r="G146" s="55">
        <v>198751.057</v>
      </c>
      <c r="H146" s="55">
        <v>140307.08199999999</v>
      </c>
      <c r="I146" s="56">
        <v>10.7</v>
      </c>
      <c r="J146" s="56">
        <v>32.79</v>
      </c>
      <c r="K146" s="56">
        <v>9.49</v>
      </c>
      <c r="L146" s="56">
        <v>194.9067</v>
      </c>
    </row>
    <row r="147" spans="1:12" s="12" customFormat="1" ht="13.2" customHeight="1">
      <c r="A147" s="52" t="s">
        <v>268</v>
      </c>
      <c r="B147" s="53">
        <v>1.1850000000000001</v>
      </c>
      <c r="C147" s="54">
        <v>151462.82949999999</v>
      </c>
      <c r="D147" s="55">
        <v>94020.346999999994</v>
      </c>
      <c r="E147" s="55">
        <v>119038.5582</v>
      </c>
      <c r="F147" s="66">
        <v>181195.06450000001</v>
      </c>
      <c r="G147" s="55">
        <v>208601.41</v>
      </c>
      <c r="H147" s="55">
        <v>152583.14660000001</v>
      </c>
      <c r="I147" s="56">
        <v>12.02</v>
      </c>
      <c r="J147" s="56">
        <v>34.11</v>
      </c>
      <c r="K147" s="56">
        <v>8.81</v>
      </c>
      <c r="L147" s="56">
        <v>201.8536</v>
      </c>
    </row>
    <row r="148" spans="1:12" s="12" customFormat="1" ht="13.2" customHeight="1">
      <c r="A148" s="52" t="s">
        <v>1014</v>
      </c>
      <c r="B148" s="53">
        <v>0.26079999999999998</v>
      </c>
      <c r="C148" s="54">
        <v>136181.7157</v>
      </c>
      <c r="D148" s="55">
        <v>82329.853000000003</v>
      </c>
      <c r="E148" s="55">
        <v>102372.2219</v>
      </c>
      <c r="F148" s="66">
        <v>171675.06700000001</v>
      </c>
      <c r="G148" s="55">
        <v>204543.5839</v>
      </c>
      <c r="H148" s="55">
        <v>141439.59899999999</v>
      </c>
      <c r="I148" s="56">
        <v>10.53</v>
      </c>
      <c r="J148" s="56">
        <v>35.57</v>
      </c>
      <c r="K148" s="56">
        <v>8.85</v>
      </c>
      <c r="L148" s="56">
        <v>200.98400000000001</v>
      </c>
    </row>
    <row r="149" spans="1:12" s="12" customFormat="1" ht="13.2" customHeight="1">
      <c r="A149" s="52" t="s">
        <v>1015</v>
      </c>
      <c r="B149" s="53">
        <v>0.3846</v>
      </c>
      <c r="C149" s="54">
        <v>118230.3524</v>
      </c>
      <c r="D149" s="55">
        <v>78445.801099999997</v>
      </c>
      <c r="E149" s="55">
        <v>95795.112999999998</v>
      </c>
      <c r="F149" s="66">
        <v>143034.32810000001</v>
      </c>
      <c r="G149" s="55">
        <v>175012.71160000001</v>
      </c>
      <c r="H149" s="55">
        <v>123168.25659999999</v>
      </c>
      <c r="I149" s="56">
        <v>12.12</v>
      </c>
      <c r="J149" s="56">
        <v>30.78</v>
      </c>
      <c r="K149" s="56">
        <v>11.03</v>
      </c>
      <c r="L149" s="56">
        <v>190.71520000000001</v>
      </c>
    </row>
    <row r="150" spans="1:12" s="12" customFormat="1" ht="13.2" customHeight="1">
      <c r="A150" s="52" t="s">
        <v>269</v>
      </c>
      <c r="B150" s="53">
        <v>0.27039999999999997</v>
      </c>
      <c r="C150" s="54">
        <v>133970.07699999999</v>
      </c>
      <c r="D150" s="55">
        <v>86828.432000000001</v>
      </c>
      <c r="E150" s="55">
        <v>110072.6315</v>
      </c>
      <c r="F150" s="66">
        <v>159723.05410000001</v>
      </c>
      <c r="G150" s="55">
        <v>189372.3651</v>
      </c>
      <c r="H150" s="55">
        <v>136925.80679999999</v>
      </c>
      <c r="I150" s="56">
        <v>11.29</v>
      </c>
      <c r="J150" s="56">
        <v>31.07</v>
      </c>
      <c r="K150" s="56">
        <v>9.51</v>
      </c>
      <c r="L150" s="56">
        <v>197.62889999999999</v>
      </c>
    </row>
    <row r="151" spans="1:12" s="12" customFormat="1" ht="13.2" customHeight="1">
      <c r="A151" s="52" t="s">
        <v>270</v>
      </c>
      <c r="B151" s="53">
        <v>0.41760000000000003</v>
      </c>
      <c r="C151" s="54">
        <v>160081.8884</v>
      </c>
      <c r="D151" s="55">
        <v>112693.29859999999</v>
      </c>
      <c r="E151" s="55">
        <v>139274.02290000001</v>
      </c>
      <c r="F151" s="66">
        <v>182969.13320000001</v>
      </c>
      <c r="G151" s="55">
        <v>203040.73499999999</v>
      </c>
      <c r="H151" s="55">
        <v>160693.0129</v>
      </c>
      <c r="I151" s="56">
        <v>10.86</v>
      </c>
      <c r="J151" s="56">
        <v>35.39</v>
      </c>
      <c r="K151" s="56">
        <v>9.39</v>
      </c>
      <c r="L151" s="56">
        <v>205.2166</v>
      </c>
    </row>
    <row r="152" spans="1:12" s="12" customFormat="1" ht="13.2" customHeight="1">
      <c r="A152" s="52" t="s">
        <v>271</v>
      </c>
      <c r="B152" s="53">
        <v>0.2495</v>
      </c>
      <c r="C152" s="54">
        <v>143953.7781</v>
      </c>
      <c r="D152" s="55">
        <v>100987.4768</v>
      </c>
      <c r="E152" s="55">
        <v>118493.273</v>
      </c>
      <c r="F152" s="66">
        <v>182257.3567</v>
      </c>
      <c r="G152" s="55">
        <v>221413.06719999999</v>
      </c>
      <c r="H152" s="55">
        <v>155185.5129</v>
      </c>
      <c r="I152" s="56">
        <v>16.46</v>
      </c>
      <c r="J152" s="56">
        <v>31.02</v>
      </c>
      <c r="K152" s="56">
        <v>10.36</v>
      </c>
      <c r="L152" s="56">
        <v>193.85890000000001</v>
      </c>
    </row>
    <row r="153" spans="1:12" s="12" customFormat="1" ht="13.2" customHeight="1">
      <c r="A153" s="52" t="s">
        <v>272</v>
      </c>
      <c r="B153" s="53">
        <v>2.8264</v>
      </c>
      <c r="C153" s="54">
        <v>90305.2883</v>
      </c>
      <c r="D153" s="55">
        <v>57479.156199999998</v>
      </c>
      <c r="E153" s="55">
        <v>71743.685899999997</v>
      </c>
      <c r="F153" s="66">
        <v>112138.394</v>
      </c>
      <c r="G153" s="55">
        <v>140546.44399999999</v>
      </c>
      <c r="H153" s="55">
        <v>96207.779699999999</v>
      </c>
      <c r="I153" s="56">
        <v>11.21</v>
      </c>
      <c r="J153" s="56">
        <v>26.18</v>
      </c>
      <c r="K153" s="56">
        <v>9.6199999999999992</v>
      </c>
      <c r="L153" s="56">
        <v>200.6069</v>
      </c>
    </row>
    <row r="154" spans="1:12" s="12" customFormat="1" ht="13.2" customHeight="1">
      <c r="A154" s="58" t="s">
        <v>274</v>
      </c>
      <c r="B154" s="59">
        <v>11.664300000000001</v>
      </c>
      <c r="C154" s="60">
        <v>69542.515299999999</v>
      </c>
      <c r="D154" s="61">
        <v>52221.341999999997</v>
      </c>
      <c r="E154" s="61">
        <v>60407.385000000002</v>
      </c>
      <c r="F154" s="66">
        <v>78403.7837</v>
      </c>
      <c r="G154" s="55">
        <v>87356.722999999998</v>
      </c>
      <c r="H154" s="55">
        <v>70135.527499999997</v>
      </c>
      <c r="I154" s="62">
        <v>5.64</v>
      </c>
      <c r="J154" s="62">
        <v>27.36</v>
      </c>
      <c r="K154" s="62">
        <v>10.75</v>
      </c>
      <c r="L154" s="62">
        <v>176.37719999999999</v>
      </c>
    </row>
    <row r="155" spans="1:12" s="12" customFormat="1" ht="13.2" customHeight="1">
      <c r="A155" s="52" t="s">
        <v>275</v>
      </c>
      <c r="B155" s="53">
        <v>2.5625</v>
      </c>
      <c r="C155" s="54">
        <v>70721.848599999998</v>
      </c>
      <c r="D155" s="55">
        <v>55003.974300000002</v>
      </c>
      <c r="E155" s="55">
        <v>62666.584499999997</v>
      </c>
      <c r="F155" s="66">
        <v>80890.244000000006</v>
      </c>
      <c r="G155" s="55">
        <v>92398.990900000004</v>
      </c>
      <c r="H155" s="55">
        <v>72884.123900000006</v>
      </c>
      <c r="I155" s="56">
        <v>8.4</v>
      </c>
      <c r="J155" s="56">
        <v>26.31</v>
      </c>
      <c r="K155" s="56">
        <v>10.87</v>
      </c>
      <c r="L155" s="56">
        <v>179.93020000000001</v>
      </c>
    </row>
    <row r="156" spans="1:12" s="12" customFormat="1" ht="13.2" customHeight="1">
      <c r="A156" s="52" t="s">
        <v>276</v>
      </c>
      <c r="B156" s="53">
        <v>2.7728000000000002</v>
      </c>
      <c r="C156" s="54">
        <v>74084.789199999999</v>
      </c>
      <c r="D156" s="55">
        <v>56745.4709</v>
      </c>
      <c r="E156" s="55">
        <v>66253.9663</v>
      </c>
      <c r="F156" s="66">
        <v>81089.748099999997</v>
      </c>
      <c r="G156" s="55">
        <v>88464.8177</v>
      </c>
      <c r="H156" s="55">
        <v>73551.879300000001</v>
      </c>
      <c r="I156" s="56">
        <v>4.63</v>
      </c>
      <c r="J156" s="56">
        <v>29.11</v>
      </c>
      <c r="K156" s="56">
        <v>10.5</v>
      </c>
      <c r="L156" s="56">
        <v>176.87610000000001</v>
      </c>
    </row>
    <row r="157" spans="1:12" s="12" customFormat="1" ht="13.2" customHeight="1">
      <c r="A157" s="52" t="s">
        <v>277</v>
      </c>
      <c r="B157" s="53">
        <v>0.58350000000000002</v>
      </c>
      <c r="C157" s="54">
        <v>71756.714399999997</v>
      </c>
      <c r="D157" s="55">
        <v>55533.9493</v>
      </c>
      <c r="E157" s="55">
        <v>61038.309000000001</v>
      </c>
      <c r="F157" s="66">
        <v>83239.167799999996</v>
      </c>
      <c r="G157" s="55">
        <v>98853.987500000003</v>
      </c>
      <c r="H157" s="55">
        <v>74606.998300000007</v>
      </c>
      <c r="I157" s="56">
        <v>5.61</v>
      </c>
      <c r="J157" s="56">
        <v>27.54</v>
      </c>
      <c r="K157" s="56">
        <v>10.14</v>
      </c>
      <c r="L157" s="56">
        <v>184.43870000000001</v>
      </c>
    </row>
    <row r="158" spans="1:12" s="12" customFormat="1" ht="13.2" customHeight="1">
      <c r="A158" s="52" t="s">
        <v>278</v>
      </c>
      <c r="B158" s="53">
        <v>1.6830000000000001</v>
      </c>
      <c r="C158" s="54">
        <v>64887.0478</v>
      </c>
      <c r="D158" s="55">
        <v>49476.9519</v>
      </c>
      <c r="E158" s="55">
        <v>56336.001100000001</v>
      </c>
      <c r="F158" s="66">
        <v>72624.625700000004</v>
      </c>
      <c r="G158" s="55">
        <v>79879.560299999997</v>
      </c>
      <c r="H158" s="55">
        <v>64585.957499999997</v>
      </c>
      <c r="I158" s="56">
        <v>3.85</v>
      </c>
      <c r="J158" s="56">
        <v>26.61</v>
      </c>
      <c r="K158" s="56">
        <v>10.54</v>
      </c>
      <c r="L158" s="56">
        <v>171.6447</v>
      </c>
    </row>
    <row r="159" spans="1:12" s="12" customFormat="1" ht="13.2" customHeight="1">
      <c r="A159" s="52" t="s">
        <v>279</v>
      </c>
      <c r="B159" s="53">
        <v>0.27979999999999999</v>
      </c>
      <c r="C159" s="54">
        <v>64298.565600000002</v>
      </c>
      <c r="D159" s="55">
        <v>48493.136899999998</v>
      </c>
      <c r="E159" s="55">
        <v>52371.130100000002</v>
      </c>
      <c r="F159" s="66">
        <v>74299.773199999996</v>
      </c>
      <c r="G159" s="55">
        <v>80508.877800000002</v>
      </c>
      <c r="H159" s="55">
        <v>64284.844700000001</v>
      </c>
      <c r="I159" s="56">
        <v>5.35</v>
      </c>
      <c r="J159" s="56">
        <v>23.6</v>
      </c>
      <c r="K159" s="56">
        <v>11.14</v>
      </c>
      <c r="L159" s="56">
        <v>176.82980000000001</v>
      </c>
    </row>
    <row r="160" spans="1:12" s="12" customFormat="1" ht="13.2" customHeight="1">
      <c r="A160" s="52" t="s">
        <v>1016</v>
      </c>
      <c r="B160" s="53">
        <v>0.2258</v>
      </c>
      <c r="C160" s="54">
        <v>67136.084099999993</v>
      </c>
      <c r="D160" s="55">
        <v>49914.313900000001</v>
      </c>
      <c r="E160" s="55">
        <v>59442.7569</v>
      </c>
      <c r="F160" s="66">
        <v>74522.876999999993</v>
      </c>
      <c r="G160" s="55">
        <v>82871.789799999999</v>
      </c>
      <c r="H160" s="55">
        <v>66935.3995</v>
      </c>
      <c r="I160" s="56">
        <v>4.01</v>
      </c>
      <c r="J160" s="56">
        <v>27.63</v>
      </c>
      <c r="K160" s="56">
        <v>10.31</v>
      </c>
      <c r="L160" s="56">
        <v>175.49930000000001</v>
      </c>
    </row>
    <row r="161" spans="1:12" s="12" customFormat="1" ht="13.2" customHeight="1">
      <c r="A161" s="52" t="s">
        <v>1017</v>
      </c>
      <c r="B161" s="53">
        <v>0.92679999999999996</v>
      </c>
      <c r="C161" s="54">
        <v>69372.031900000002</v>
      </c>
      <c r="D161" s="55">
        <v>55880.256200000003</v>
      </c>
      <c r="E161" s="55">
        <v>62525.4064</v>
      </c>
      <c r="F161" s="66">
        <v>75775.933999999994</v>
      </c>
      <c r="G161" s="55">
        <v>83678.245699999999</v>
      </c>
      <c r="H161" s="55">
        <v>69392.460399999996</v>
      </c>
      <c r="I161" s="56">
        <v>5.28</v>
      </c>
      <c r="J161" s="56">
        <v>28.94</v>
      </c>
      <c r="K161" s="56">
        <v>11.78</v>
      </c>
      <c r="L161" s="56">
        <v>171.7533</v>
      </c>
    </row>
    <row r="162" spans="1:12" s="12" customFormat="1" ht="13.2" customHeight="1">
      <c r="A162" s="58" t="s">
        <v>281</v>
      </c>
      <c r="B162" s="59">
        <v>0.48380000000000001</v>
      </c>
      <c r="C162" s="60">
        <v>64976.645799999998</v>
      </c>
      <c r="D162" s="61">
        <v>50932.616999999998</v>
      </c>
      <c r="E162" s="61">
        <v>56355.051599999999</v>
      </c>
      <c r="F162" s="66">
        <v>72772.246499999994</v>
      </c>
      <c r="G162" s="55">
        <v>79948.597099999999</v>
      </c>
      <c r="H162" s="55">
        <v>65830.209600000002</v>
      </c>
      <c r="I162" s="62">
        <v>4.2699999999999996</v>
      </c>
      <c r="J162" s="62">
        <v>28.71</v>
      </c>
      <c r="K162" s="62">
        <v>10.64</v>
      </c>
      <c r="L162" s="62">
        <v>171.8349</v>
      </c>
    </row>
    <row r="163" spans="1:12" s="12" customFormat="1" ht="13.2" customHeight="1">
      <c r="A163" s="52" t="s">
        <v>1018</v>
      </c>
      <c r="B163" s="53">
        <v>0.10440000000000001</v>
      </c>
      <c r="C163" s="54">
        <v>68130.770199999999</v>
      </c>
      <c r="D163" s="55">
        <v>51737.335599999999</v>
      </c>
      <c r="E163" s="55">
        <v>59565.303200000002</v>
      </c>
      <c r="F163" s="66">
        <v>74548.3321</v>
      </c>
      <c r="G163" s="55">
        <v>93488.243199999997</v>
      </c>
      <c r="H163" s="55">
        <v>71809.680900000007</v>
      </c>
      <c r="I163" s="56">
        <v>6.91</v>
      </c>
      <c r="J163" s="56">
        <v>28.34</v>
      </c>
      <c r="K163" s="56">
        <v>10.64</v>
      </c>
      <c r="L163" s="56">
        <v>175.92740000000001</v>
      </c>
    </row>
    <row r="164" spans="1:12" s="12" customFormat="1" ht="13.2" customHeight="1">
      <c r="A164" s="52" t="s">
        <v>1019</v>
      </c>
      <c r="B164" s="53">
        <v>0.14119999999999999</v>
      </c>
      <c r="C164" s="54">
        <v>62592.3649</v>
      </c>
      <c r="D164" s="55">
        <v>47073.167200000004</v>
      </c>
      <c r="E164" s="55">
        <v>54400.4686</v>
      </c>
      <c r="F164" s="66">
        <v>70883.173200000005</v>
      </c>
      <c r="G164" s="55">
        <v>80606.902900000001</v>
      </c>
      <c r="H164" s="55">
        <v>63780.516000000003</v>
      </c>
      <c r="I164" s="56">
        <v>4.9800000000000004</v>
      </c>
      <c r="J164" s="56">
        <v>29.02</v>
      </c>
      <c r="K164" s="56">
        <v>10.56</v>
      </c>
      <c r="L164" s="56">
        <v>169.7424</v>
      </c>
    </row>
    <row r="165" spans="1:12" s="12" customFormat="1" ht="13.2" customHeight="1">
      <c r="A165" s="52" t="s">
        <v>1020</v>
      </c>
      <c r="B165" s="53">
        <v>5.8000000000000003E-2</v>
      </c>
      <c r="C165" s="54">
        <v>65565.483500000002</v>
      </c>
      <c r="D165" s="55">
        <v>51567.730499999998</v>
      </c>
      <c r="E165" s="55">
        <v>57183.119100000004</v>
      </c>
      <c r="F165" s="66">
        <v>73279.793600000005</v>
      </c>
      <c r="G165" s="55">
        <v>79878.740000000005</v>
      </c>
      <c r="H165" s="55">
        <v>65958.152300000002</v>
      </c>
      <c r="I165" s="56">
        <v>3.41</v>
      </c>
      <c r="J165" s="56">
        <v>27.91</v>
      </c>
      <c r="K165" s="56">
        <v>10.32</v>
      </c>
      <c r="L165" s="56">
        <v>174.94280000000001</v>
      </c>
    </row>
    <row r="166" spans="1:12" s="12" customFormat="1" ht="13.2" customHeight="1">
      <c r="A166" s="58" t="s">
        <v>1021</v>
      </c>
      <c r="B166" s="59">
        <v>0.51370000000000005</v>
      </c>
      <c r="C166" s="60">
        <v>49803.747199999998</v>
      </c>
      <c r="D166" s="61">
        <v>42178.068299999999</v>
      </c>
      <c r="E166" s="61">
        <v>45365.397900000004</v>
      </c>
      <c r="F166" s="66">
        <v>53985.749600000003</v>
      </c>
      <c r="G166" s="55">
        <v>61343.389900000002</v>
      </c>
      <c r="H166" s="55">
        <v>50802.669099999999</v>
      </c>
      <c r="I166" s="62">
        <v>6.68</v>
      </c>
      <c r="J166" s="62">
        <v>10.029999999999999</v>
      </c>
      <c r="K166" s="62">
        <v>11.14</v>
      </c>
      <c r="L166" s="62">
        <v>175.50970000000001</v>
      </c>
    </row>
    <row r="167" spans="1:12" s="12" customFormat="1" ht="13.2" customHeight="1">
      <c r="A167" s="58" t="s">
        <v>283</v>
      </c>
      <c r="B167" s="59">
        <v>0.20780000000000001</v>
      </c>
      <c r="C167" s="60">
        <v>86308.691900000005</v>
      </c>
      <c r="D167" s="61">
        <v>54814.2068</v>
      </c>
      <c r="E167" s="61">
        <v>73742.681800000006</v>
      </c>
      <c r="F167" s="66">
        <v>102510.0934</v>
      </c>
      <c r="G167" s="55">
        <v>140992.22270000001</v>
      </c>
      <c r="H167" s="55">
        <v>94941.537100000001</v>
      </c>
      <c r="I167" s="62">
        <v>9.01</v>
      </c>
      <c r="J167" s="62">
        <v>24.02</v>
      </c>
      <c r="K167" s="62">
        <v>9.7200000000000006</v>
      </c>
      <c r="L167" s="62">
        <v>182.46</v>
      </c>
    </row>
    <row r="168" spans="1:12" s="12" customFormat="1" ht="13.2" customHeight="1">
      <c r="A168" s="52" t="s">
        <v>1022</v>
      </c>
      <c r="B168" s="53">
        <v>0.14269999999999999</v>
      </c>
      <c r="C168" s="54">
        <v>81708.5101</v>
      </c>
      <c r="D168" s="55">
        <v>52806.785799999998</v>
      </c>
      <c r="E168" s="55">
        <v>68318.228499999997</v>
      </c>
      <c r="F168" s="66">
        <v>91425.396200000003</v>
      </c>
      <c r="G168" s="55">
        <v>107111.36410000001</v>
      </c>
      <c r="H168" s="55">
        <v>81792.164099999995</v>
      </c>
      <c r="I168" s="56">
        <v>6.31</v>
      </c>
      <c r="J168" s="56">
        <v>20.77</v>
      </c>
      <c r="K168" s="56">
        <v>10.24</v>
      </c>
      <c r="L168" s="56">
        <v>180.2901</v>
      </c>
    </row>
    <row r="169" spans="1:12" s="12" customFormat="1" ht="13.2" customHeight="1">
      <c r="A169" s="58" t="s">
        <v>284</v>
      </c>
      <c r="B169" s="59">
        <v>0.64890000000000003</v>
      </c>
      <c r="C169" s="60">
        <v>82904.833700000003</v>
      </c>
      <c r="D169" s="61">
        <v>60700.248399999997</v>
      </c>
      <c r="E169" s="61">
        <v>72358.497399999993</v>
      </c>
      <c r="F169" s="66">
        <v>96709.860499999995</v>
      </c>
      <c r="G169" s="55">
        <v>110797.8376</v>
      </c>
      <c r="H169" s="55">
        <v>85974.9519</v>
      </c>
      <c r="I169" s="62">
        <v>8.61</v>
      </c>
      <c r="J169" s="62">
        <v>29.84</v>
      </c>
      <c r="K169" s="62">
        <v>10.26</v>
      </c>
      <c r="L169" s="62">
        <v>179.3853</v>
      </c>
    </row>
    <row r="170" spans="1:12" s="12" customFormat="1" ht="13.2" customHeight="1">
      <c r="A170" s="52" t="s">
        <v>285</v>
      </c>
      <c r="B170" s="53">
        <v>0.25900000000000001</v>
      </c>
      <c r="C170" s="54">
        <v>75991.836800000005</v>
      </c>
      <c r="D170" s="55">
        <v>56351.612399999998</v>
      </c>
      <c r="E170" s="55">
        <v>64923.725299999998</v>
      </c>
      <c r="F170" s="66">
        <v>87126.503299999997</v>
      </c>
      <c r="G170" s="55">
        <v>98844.689899999998</v>
      </c>
      <c r="H170" s="55">
        <v>77617.333700000003</v>
      </c>
      <c r="I170" s="56">
        <v>8.2799999999999994</v>
      </c>
      <c r="J170" s="56">
        <v>29.08</v>
      </c>
      <c r="K170" s="56">
        <v>10.51</v>
      </c>
      <c r="L170" s="56">
        <v>179.86449999999999</v>
      </c>
    </row>
    <row r="171" spans="1:12" s="12" customFormat="1" ht="13.2" customHeight="1">
      <c r="A171" s="52" t="s">
        <v>286</v>
      </c>
      <c r="B171" s="53">
        <v>0.151</v>
      </c>
      <c r="C171" s="54">
        <v>85563.701000000001</v>
      </c>
      <c r="D171" s="55">
        <v>62856.615400000002</v>
      </c>
      <c r="E171" s="55">
        <v>73703.255600000004</v>
      </c>
      <c r="F171" s="66">
        <v>98355.055600000007</v>
      </c>
      <c r="G171" s="55">
        <v>111002.6778</v>
      </c>
      <c r="H171" s="55">
        <v>86469.097299999994</v>
      </c>
      <c r="I171" s="56">
        <v>6.86</v>
      </c>
      <c r="J171" s="56">
        <v>30.52</v>
      </c>
      <c r="K171" s="56">
        <v>10.46</v>
      </c>
      <c r="L171" s="56">
        <v>177.10339999999999</v>
      </c>
    </row>
    <row r="172" spans="1:12" s="12" customFormat="1" ht="13.2" customHeight="1">
      <c r="A172" s="52" t="s">
        <v>1023</v>
      </c>
      <c r="B172" s="53">
        <v>0.1226</v>
      </c>
      <c r="C172" s="54">
        <v>92844.183300000004</v>
      </c>
      <c r="D172" s="55">
        <v>76927.657800000001</v>
      </c>
      <c r="E172" s="55">
        <v>82921.223899999997</v>
      </c>
      <c r="F172" s="66">
        <v>106206.6562</v>
      </c>
      <c r="G172" s="55">
        <v>124848.95170000001</v>
      </c>
      <c r="H172" s="55">
        <v>100328.91130000001</v>
      </c>
      <c r="I172" s="56">
        <v>11.91</v>
      </c>
      <c r="J172" s="56">
        <v>30</v>
      </c>
      <c r="K172" s="56">
        <v>9.85</v>
      </c>
      <c r="L172" s="56">
        <v>180.66669999999999</v>
      </c>
    </row>
    <row r="173" spans="1:12" s="12" customFormat="1" ht="13.2" customHeight="1">
      <c r="A173" s="58" t="s">
        <v>1024</v>
      </c>
      <c r="B173" s="59">
        <v>1.0806</v>
      </c>
      <c r="C173" s="60">
        <v>47753.874799999998</v>
      </c>
      <c r="D173" s="61">
        <v>35237.398000000001</v>
      </c>
      <c r="E173" s="61">
        <v>40071.774100000002</v>
      </c>
      <c r="F173" s="66">
        <v>59533.743999999999</v>
      </c>
      <c r="G173" s="55">
        <v>70504.684500000003</v>
      </c>
      <c r="H173" s="55">
        <v>51206.691299999999</v>
      </c>
      <c r="I173" s="62">
        <v>6.8</v>
      </c>
      <c r="J173" s="62">
        <v>17.78</v>
      </c>
      <c r="K173" s="62">
        <v>12.52</v>
      </c>
      <c r="L173" s="62">
        <v>174.93360000000001</v>
      </c>
    </row>
    <row r="174" spans="1:12" s="12" customFormat="1" ht="13.2" customHeight="1">
      <c r="A174" s="58" t="s">
        <v>288</v>
      </c>
      <c r="B174" s="59">
        <v>0.91710000000000003</v>
      </c>
      <c r="C174" s="60">
        <v>52077.296900000001</v>
      </c>
      <c r="D174" s="61">
        <v>42744.054700000001</v>
      </c>
      <c r="E174" s="61">
        <v>47078.674400000004</v>
      </c>
      <c r="F174" s="66">
        <v>57789.837399999997</v>
      </c>
      <c r="G174" s="55">
        <v>64138.892500000002</v>
      </c>
      <c r="H174" s="55">
        <v>53350.758800000003</v>
      </c>
      <c r="I174" s="62">
        <v>7.59</v>
      </c>
      <c r="J174" s="62">
        <v>13.02</v>
      </c>
      <c r="K174" s="62">
        <v>11.47</v>
      </c>
      <c r="L174" s="62">
        <v>176.2449</v>
      </c>
    </row>
    <row r="175" spans="1:12" s="12" customFormat="1" ht="13.2" customHeight="1">
      <c r="A175" s="52" t="s">
        <v>1025</v>
      </c>
      <c r="B175" s="53">
        <v>0.3851</v>
      </c>
      <c r="C175" s="54">
        <v>50704.089899999999</v>
      </c>
      <c r="D175" s="55">
        <v>41413.726000000002</v>
      </c>
      <c r="E175" s="55">
        <v>45840.936300000001</v>
      </c>
      <c r="F175" s="66">
        <v>56532.016900000002</v>
      </c>
      <c r="G175" s="55">
        <v>61277.956700000002</v>
      </c>
      <c r="H175" s="55">
        <v>51525.645100000002</v>
      </c>
      <c r="I175" s="56">
        <v>8.1</v>
      </c>
      <c r="J175" s="56">
        <v>12.86</v>
      </c>
      <c r="K175" s="56">
        <v>11.47</v>
      </c>
      <c r="L175" s="56">
        <v>176.18809999999999</v>
      </c>
    </row>
    <row r="176" spans="1:12" s="12" customFormat="1" ht="13.2" customHeight="1">
      <c r="A176" s="58" t="s">
        <v>290</v>
      </c>
      <c r="B176" s="59">
        <v>0.43090000000000001</v>
      </c>
      <c r="C176" s="60">
        <v>48569.414199999999</v>
      </c>
      <c r="D176" s="61">
        <v>38331.282599999999</v>
      </c>
      <c r="E176" s="61">
        <v>42953.872900000002</v>
      </c>
      <c r="F176" s="66">
        <v>55452.882599999997</v>
      </c>
      <c r="G176" s="55">
        <v>65004.820299999999</v>
      </c>
      <c r="H176" s="55">
        <v>50520.936500000003</v>
      </c>
      <c r="I176" s="62">
        <v>6.79</v>
      </c>
      <c r="J176" s="62">
        <v>16.420000000000002</v>
      </c>
      <c r="K176" s="62">
        <v>11.02</v>
      </c>
      <c r="L176" s="62">
        <v>176.96960000000001</v>
      </c>
    </row>
    <row r="177" spans="1:12" s="12" customFormat="1" ht="13.2" customHeight="1">
      <c r="A177" s="58" t="s">
        <v>1026</v>
      </c>
      <c r="B177" s="59">
        <v>0.1777</v>
      </c>
      <c r="C177" s="60">
        <v>50543.5236</v>
      </c>
      <c r="D177" s="61">
        <v>40274.275699999998</v>
      </c>
      <c r="E177" s="61">
        <v>44140.364699999998</v>
      </c>
      <c r="F177" s="66">
        <v>58912.265599999999</v>
      </c>
      <c r="G177" s="55">
        <v>71306.464800000002</v>
      </c>
      <c r="H177" s="55">
        <v>53018.348899999997</v>
      </c>
      <c r="I177" s="62">
        <v>8.83</v>
      </c>
      <c r="J177" s="62">
        <v>11.05</v>
      </c>
      <c r="K177" s="62">
        <v>14.19</v>
      </c>
      <c r="L177" s="62">
        <v>175.15719999999999</v>
      </c>
    </row>
    <row r="178" spans="1:12" s="12" customFormat="1" ht="13.2" customHeight="1">
      <c r="A178" s="52" t="s">
        <v>1027</v>
      </c>
      <c r="B178" s="53">
        <v>4.6600000000000003E-2</v>
      </c>
      <c r="C178" s="54">
        <v>59743.910799999998</v>
      </c>
      <c r="D178" s="55">
        <v>46886.985200000003</v>
      </c>
      <c r="E178" s="55">
        <v>52708.715499999998</v>
      </c>
      <c r="F178" s="66">
        <v>68558.202699999994</v>
      </c>
      <c r="G178" s="55">
        <v>72263.404299999995</v>
      </c>
      <c r="H178" s="55">
        <v>60596.719799999999</v>
      </c>
      <c r="I178" s="56">
        <v>6.65</v>
      </c>
      <c r="J178" s="56">
        <v>13.2</v>
      </c>
      <c r="K178" s="56">
        <v>11.07</v>
      </c>
      <c r="L178" s="56">
        <v>175.3124</v>
      </c>
    </row>
    <row r="179" spans="1:12" s="12" customFormat="1" ht="13.2" customHeight="1">
      <c r="A179" s="52" t="s">
        <v>1028</v>
      </c>
      <c r="B179" s="53">
        <v>0.13100000000000001</v>
      </c>
      <c r="C179" s="54">
        <v>48052.003400000001</v>
      </c>
      <c r="D179" s="55">
        <v>39808.986599999997</v>
      </c>
      <c r="E179" s="55">
        <v>43245.474999999999</v>
      </c>
      <c r="F179" s="66">
        <v>54963.261100000003</v>
      </c>
      <c r="G179" s="55">
        <v>66240.468200000003</v>
      </c>
      <c r="H179" s="55">
        <v>50323.493300000002</v>
      </c>
      <c r="I179" s="56">
        <v>9.76</v>
      </c>
      <c r="J179" s="56">
        <v>10.130000000000001</v>
      </c>
      <c r="K179" s="56">
        <v>15.53</v>
      </c>
      <c r="L179" s="56">
        <v>175.102</v>
      </c>
    </row>
    <row r="180" spans="1:12" s="12" customFormat="1" ht="13.2" customHeight="1">
      <c r="A180" s="58" t="s">
        <v>1029</v>
      </c>
      <c r="B180" s="59">
        <v>4.48E-2</v>
      </c>
      <c r="C180" s="60">
        <v>45298.962099999997</v>
      </c>
      <c r="D180" s="61">
        <v>38218.963600000003</v>
      </c>
      <c r="E180" s="61">
        <v>40826.892999999996</v>
      </c>
      <c r="F180" s="66">
        <v>48412.958599999998</v>
      </c>
      <c r="G180" s="55">
        <v>53671.429499999998</v>
      </c>
      <c r="H180" s="55">
        <v>45473.082000000002</v>
      </c>
      <c r="I180" s="62">
        <v>4.6399999999999997</v>
      </c>
      <c r="J180" s="62">
        <v>9.68</v>
      </c>
      <c r="K180" s="62">
        <v>10.58</v>
      </c>
      <c r="L180" s="62">
        <v>175.45869999999999</v>
      </c>
    </row>
    <row r="181" spans="1:12" s="12" customFormat="1" ht="13.2" customHeight="1">
      <c r="A181" s="58" t="s">
        <v>1030</v>
      </c>
      <c r="B181" s="59">
        <v>0.45319999999999999</v>
      </c>
      <c r="C181" s="60">
        <v>48771.199800000002</v>
      </c>
      <c r="D181" s="61">
        <v>36999.301700000004</v>
      </c>
      <c r="E181" s="61">
        <v>42027.840100000001</v>
      </c>
      <c r="F181" s="66">
        <v>55206.7428</v>
      </c>
      <c r="G181" s="55">
        <v>64709.061300000001</v>
      </c>
      <c r="H181" s="55">
        <v>50573.107100000001</v>
      </c>
      <c r="I181" s="62">
        <v>7.29</v>
      </c>
      <c r="J181" s="62">
        <v>16.850000000000001</v>
      </c>
      <c r="K181" s="62">
        <v>12.14</v>
      </c>
      <c r="L181" s="62">
        <v>175.67920000000001</v>
      </c>
    </row>
    <row r="182" spans="1:12" s="12" customFormat="1" ht="13.2" customHeight="1">
      <c r="A182" s="52" t="s">
        <v>291</v>
      </c>
      <c r="B182" s="53">
        <v>0.16439999999999999</v>
      </c>
      <c r="C182" s="54">
        <v>49640.111400000002</v>
      </c>
      <c r="D182" s="55">
        <v>37196.645799999998</v>
      </c>
      <c r="E182" s="55">
        <v>42441.941400000003</v>
      </c>
      <c r="F182" s="66">
        <v>54175.321799999998</v>
      </c>
      <c r="G182" s="55">
        <v>59642.056100000002</v>
      </c>
      <c r="H182" s="55">
        <v>48914.456200000001</v>
      </c>
      <c r="I182" s="56">
        <v>8.27</v>
      </c>
      <c r="J182" s="56">
        <v>12.63</v>
      </c>
      <c r="K182" s="56">
        <v>12.7</v>
      </c>
      <c r="L182" s="56">
        <v>175.5027</v>
      </c>
    </row>
    <row r="183" spans="1:12" s="12" customFormat="1" ht="13.2" customHeight="1">
      <c r="A183" s="52" t="s">
        <v>1251</v>
      </c>
      <c r="B183" s="53">
        <v>3.8300000000000001E-2</v>
      </c>
      <c r="C183" s="54">
        <v>49795.464999999997</v>
      </c>
      <c r="D183" s="55">
        <v>38686.288500000002</v>
      </c>
      <c r="E183" s="55">
        <v>42405.443099999997</v>
      </c>
      <c r="F183" s="66">
        <v>55368.131500000003</v>
      </c>
      <c r="G183" s="55">
        <v>62070.852800000001</v>
      </c>
      <c r="H183" s="55">
        <v>49750.732300000003</v>
      </c>
      <c r="I183" s="56">
        <v>6.79</v>
      </c>
      <c r="J183" s="56">
        <v>15.78</v>
      </c>
      <c r="K183" s="56">
        <v>13.1</v>
      </c>
      <c r="L183" s="56">
        <v>175.27670000000001</v>
      </c>
    </row>
    <row r="184" spans="1:12" s="12" customFormat="1" ht="13.2" customHeight="1">
      <c r="A184" s="58" t="s">
        <v>292</v>
      </c>
      <c r="B184" s="59">
        <v>0.87060000000000004</v>
      </c>
      <c r="C184" s="60">
        <v>51530.691400000003</v>
      </c>
      <c r="D184" s="61">
        <v>41659.508300000001</v>
      </c>
      <c r="E184" s="61">
        <v>46169.678999999996</v>
      </c>
      <c r="F184" s="66">
        <v>59149.518600000003</v>
      </c>
      <c r="G184" s="55">
        <v>67934.430500000002</v>
      </c>
      <c r="H184" s="55">
        <v>53936.748699999996</v>
      </c>
      <c r="I184" s="62">
        <v>9.73</v>
      </c>
      <c r="J184" s="62">
        <v>11.15</v>
      </c>
      <c r="K184" s="62">
        <v>16.239999999999998</v>
      </c>
      <c r="L184" s="62">
        <v>175.149</v>
      </c>
    </row>
    <row r="185" spans="1:12" s="12" customFormat="1" ht="13.2" customHeight="1">
      <c r="A185" s="52" t="s">
        <v>296</v>
      </c>
      <c r="B185" s="53">
        <v>0.1041</v>
      </c>
      <c r="C185" s="54">
        <v>51765.319499999998</v>
      </c>
      <c r="D185" s="55">
        <v>41901.431299999997</v>
      </c>
      <c r="E185" s="55">
        <v>47959.780500000001</v>
      </c>
      <c r="F185" s="66">
        <v>55587.528599999998</v>
      </c>
      <c r="G185" s="55">
        <v>59263.311000000002</v>
      </c>
      <c r="H185" s="55">
        <v>51531.363100000002</v>
      </c>
      <c r="I185" s="56">
        <v>4.57</v>
      </c>
      <c r="J185" s="56">
        <v>10.4</v>
      </c>
      <c r="K185" s="56">
        <v>15.8</v>
      </c>
      <c r="L185" s="56">
        <v>174.6711</v>
      </c>
    </row>
    <row r="186" spans="1:12" s="12" customFormat="1" ht="13.2" customHeight="1">
      <c r="A186" s="52" t="s">
        <v>297</v>
      </c>
      <c r="B186" s="53">
        <v>9.9299999999999999E-2</v>
      </c>
      <c r="C186" s="54">
        <v>44336.664499999999</v>
      </c>
      <c r="D186" s="55">
        <v>39664.287600000003</v>
      </c>
      <c r="E186" s="55">
        <v>41005.433400000002</v>
      </c>
      <c r="F186" s="66">
        <v>47741.816899999998</v>
      </c>
      <c r="G186" s="55">
        <v>49430.796600000001</v>
      </c>
      <c r="H186" s="55">
        <v>44369.460400000004</v>
      </c>
      <c r="I186" s="56">
        <v>3.33</v>
      </c>
      <c r="J186" s="56">
        <v>7.81</v>
      </c>
      <c r="K186" s="56">
        <v>16.45</v>
      </c>
      <c r="L186" s="56">
        <v>174.80189999999999</v>
      </c>
    </row>
    <row r="187" spans="1:12" s="12" customFormat="1" ht="13.2" customHeight="1">
      <c r="A187" s="52" t="s">
        <v>1031</v>
      </c>
      <c r="B187" s="53">
        <v>0.48130000000000001</v>
      </c>
      <c r="C187" s="54">
        <v>51863.1014</v>
      </c>
      <c r="D187" s="55">
        <v>42664.865400000002</v>
      </c>
      <c r="E187" s="55">
        <v>46828.172500000001</v>
      </c>
      <c r="F187" s="66">
        <v>59241.9758</v>
      </c>
      <c r="G187" s="55">
        <v>67034.069099999993</v>
      </c>
      <c r="H187" s="55">
        <v>54059.803599999999</v>
      </c>
      <c r="I187" s="56">
        <v>12.89</v>
      </c>
      <c r="J187" s="56">
        <v>10.62</v>
      </c>
      <c r="K187" s="56">
        <v>16.86</v>
      </c>
      <c r="L187" s="56">
        <v>175.4331</v>
      </c>
    </row>
    <row r="188" spans="1:12" s="12" customFormat="1" ht="13.2" customHeight="1">
      <c r="A188" s="58" t="s">
        <v>299</v>
      </c>
      <c r="B188" s="59">
        <v>13.161899999999999</v>
      </c>
      <c r="C188" s="60">
        <v>49501.982499999998</v>
      </c>
      <c r="D188" s="61">
        <v>40884.125699999997</v>
      </c>
      <c r="E188" s="61">
        <v>44250.612399999998</v>
      </c>
      <c r="F188" s="66">
        <v>55674.593000000001</v>
      </c>
      <c r="G188" s="55">
        <v>62267.0268</v>
      </c>
      <c r="H188" s="55">
        <v>50926.543799999999</v>
      </c>
      <c r="I188" s="62">
        <v>13</v>
      </c>
      <c r="J188" s="62">
        <v>9.59</v>
      </c>
      <c r="K188" s="62">
        <v>17.78</v>
      </c>
      <c r="L188" s="62">
        <v>175.78649999999999</v>
      </c>
    </row>
    <row r="189" spans="1:12" s="12" customFormat="1" ht="13.2" customHeight="1">
      <c r="A189" s="52" t="s">
        <v>1032</v>
      </c>
      <c r="B189" s="53">
        <v>7.1513</v>
      </c>
      <c r="C189" s="54">
        <v>53378.440399999999</v>
      </c>
      <c r="D189" s="55">
        <v>44122.544099999999</v>
      </c>
      <c r="E189" s="55">
        <v>48598.680399999997</v>
      </c>
      <c r="F189" s="66">
        <v>58865.121599999999</v>
      </c>
      <c r="G189" s="55">
        <v>65004.510900000001</v>
      </c>
      <c r="H189" s="55">
        <v>54429.611900000004</v>
      </c>
      <c r="I189" s="56">
        <v>13.35</v>
      </c>
      <c r="J189" s="56">
        <v>10.85</v>
      </c>
      <c r="K189" s="56">
        <v>17.82</v>
      </c>
      <c r="L189" s="56">
        <v>175.78829999999999</v>
      </c>
    </row>
    <row r="190" spans="1:12" s="12" customFormat="1" ht="13.2" customHeight="1">
      <c r="A190" s="52" t="s">
        <v>1033</v>
      </c>
      <c r="B190" s="53">
        <v>0.69289999999999996</v>
      </c>
      <c r="C190" s="54">
        <v>48473.962399999997</v>
      </c>
      <c r="D190" s="55">
        <v>40463.036099999998</v>
      </c>
      <c r="E190" s="55">
        <v>43390.332000000002</v>
      </c>
      <c r="F190" s="66">
        <v>54980.267399999997</v>
      </c>
      <c r="G190" s="55">
        <v>65040.699000000001</v>
      </c>
      <c r="H190" s="55">
        <v>50934.6823</v>
      </c>
      <c r="I190" s="56">
        <v>13.94</v>
      </c>
      <c r="J190" s="56">
        <v>9.9499999999999993</v>
      </c>
      <c r="K190" s="56">
        <v>17.829999999999998</v>
      </c>
      <c r="L190" s="56">
        <v>175.70769999999999</v>
      </c>
    </row>
    <row r="191" spans="1:12" s="12" customFormat="1" ht="13.2" customHeight="1">
      <c r="A191" s="52" t="s">
        <v>1034</v>
      </c>
      <c r="B191" s="53">
        <v>4.9725999999999999</v>
      </c>
      <c r="C191" s="54">
        <v>44867.986199999999</v>
      </c>
      <c r="D191" s="55">
        <v>39385.744599999998</v>
      </c>
      <c r="E191" s="55">
        <v>41920.695899999999</v>
      </c>
      <c r="F191" s="66">
        <v>48560.791599999997</v>
      </c>
      <c r="G191" s="55">
        <v>52840.350200000001</v>
      </c>
      <c r="H191" s="55">
        <v>45976.363299999997</v>
      </c>
      <c r="I191" s="56">
        <v>12.66</v>
      </c>
      <c r="J191" s="56">
        <v>7.07</v>
      </c>
      <c r="K191" s="56">
        <v>17.96</v>
      </c>
      <c r="L191" s="56">
        <v>175.76840000000001</v>
      </c>
    </row>
    <row r="192" spans="1:12" s="12" customFormat="1" ht="13.2" customHeight="1">
      <c r="A192" s="52" t="s">
        <v>300</v>
      </c>
      <c r="B192" s="53">
        <v>0.18340000000000001</v>
      </c>
      <c r="C192" s="54">
        <v>43348.0645</v>
      </c>
      <c r="D192" s="55">
        <v>33893.836799999997</v>
      </c>
      <c r="E192" s="55">
        <v>39014.722300000001</v>
      </c>
      <c r="F192" s="66">
        <v>46883.115100000003</v>
      </c>
      <c r="G192" s="55">
        <v>55949.277000000002</v>
      </c>
      <c r="H192" s="55">
        <v>45272.605600000003</v>
      </c>
      <c r="I192" s="56">
        <v>6.95</v>
      </c>
      <c r="J192" s="56">
        <v>13.62</v>
      </c>
      <c r="K192" s="56">
        <v>13.1</v>
      </c>
      <c r="L192" s="56">
        <v>174.5752</v>
      </c>
    </row>
    <row r="193" spans="1:12" s="12" customFormat="1" ht="13.2" customHeight="1">
      <c r="A193" s="58" t="s">
        <v>301</v>
      </c>
      <c r="B193" s="59">
        <v>45.573399999999999</v>
      </c>
      <c r="C193" s="60">
        <v>51871.5602</v>
      </c>
      <c r="D193" s="61">
        <v>43604.837699999996</v>
      </c>
      <c r="E193" s="61">
        <v>47380.995799999997</v>
      </c>
      <c r="F193" s="66">
        <v>56711.240899999997</v>
      </c>
      <c r="G193" s="55">
        <v>61983.893700000001</v>
      </c>
      <c r="H193" s="55">
        <v>52740.873599999999</v>
      </c>
      <c r="I193" s="62">
        <v>13.98</v>
      </c>
      <c r="J193" s="62">
        <v>9.64</v>
      </c>
      <c r="K193" s="62">
        <v>17.739999999999998</v>
      </c>
      <c r="L193" s="62">
        <v>175.50919999999999</v>
      </c>
    </row>
    <row r="194" spans="1:12" s="12" customFormat="1" ht="13.2" customHeight="1">
      <c r="A194" s="52" t="s">
        <v>302</v>
      </c>
      <c r="B194" s="53">
        <v>17.1541</v>
      </c>
      <c r="C194" s="54">
        <v>53974.941099999996</v>
      </c>
      <c r="D194" s="55">
        <v>45009.900099999999</v>
      </c>
      <c r="E194" s="55">
        <v>49156.856699999997</v>
      </c>
      <c r="F194" s="66">
        <v>58983.558900000004</v>
      </c>
      <c r="G194" s="55">
        <v>64451.957300000002</v>
      </c>
      <c r="H194" s="55">
        <v>54776.9447</v>
      </c>
      <c r="I194" s="56">
        <v>13.97</v>
      </c>
      <c r="J194" s="56">
        <v>10.95</v>
      </c>
      <c r="K194" s="56">
        <v>17.760000000000002</v>
      </c>
      <c r="L194" s="56">
        <v>175.56180000000001</v>
      </c>
    </row>
    <row r="195" spans="1:12" s="12" customFormat="1" ht="13.2" customHeight="1">
      <c r="A195" s="52" t="s">
        <v>1035</v>
      </c>
      <c r="B195" s="53">
        <v>0.6411</v>
      </c>
      <c r="C195" s="54">
        <v>51251.184200000003</v>
      </c>
      <c r="D195" s="55">
        <v>44286.694199999998</v>
      </c>
      <c r="E195" s="55">
        <v>47662.592299999997</v>
      </c>
      <c r="F195" s="66">
        <v>55497.497100000001</v>
      </c>
      <c r="G195" s="55">
        <v>62802.332900000001</v>
      </c>
      <c r="H195" s="55">
        <v>53135.655599999998</v>
      </c>
      <c r="I195" s="56">
        <v>11.71</v>
      </c>
      <c r="J195" s="56">
        <v>9.9600000000000009</v>
      </c>
      <c r="K195" s="56">
        <v>17.95</v>
      </c>
      <c r="L195" s="56">
        <v>176.73929999999999</v>
      </c>
    </row>
    <row r="196" spans="1:12" s="12" customFormat="1" ht="13.2" customHeight="1">
      <c r="A196" s="52" t="s">
        <v>1036</v>
      </c>
      <c r="B196" s="53">
        <v>27.778099999999998</v>
      </c>
      <c r="C196" s="54">
        <v>50738.838000000003</v>
      </c>
      <c r="D196" s="55">
        <v>42973.04</v>
      </c>
      <c r="E196" s="55">
        <v>46521.674599999998</v>
      </c>
      <c r="F196" s="66">
        <v>55150.132400000002</v>
      </c>
      <c r="G196" s="55">
        <v>59952.805800000002</v>
      </c>
      <c r="H196" s="55">
        <v>51474.409399999997</v>
      </c>
      <c r="I196" s="56">
        <v>14.05</v>
      </c>
      <c r="J196" s="56">
        <v>8.77</v>
      </c>
      <c r="K196" s="56">
        <v>17.72</v>
      </c>
      <c r="L196" s="56">
        <v>175.44829999999999</v>
      </c>
    </row>
    <row r="197" spans="1:12" s="12" customFormat="1" ht="13.2" customHeight="1">
      <c r="A197" s="58" t="s">
        <v>1037</v>
      </c>
      <c r="B197" s="59">
        <v>26.424199999999999</v>
      </c>
      <c r="C197" s="60">
        <v>51117.474900000001</v>
      </c>
      <c r="D197" s="61">
        <v>43387.357300000003</v>
      </c>
      <c r="E197" s="61">
        <v>46899.859799999998</v>
      </c>
      <c r="F197" s="66">
        <v>55124.218000000001</v>
      </c>
      <c r="G197" s="55">
        <v>58956.290200000003</v>
      </c>
      <c r="H197" s="55">
        <v>51366.8001</v>
      </c>
      <c r="I197" s="62">
        <v>13.22</v>
      </c>
      <c r="J197" s="62">
        <v>8.1</v>
      </c>
      <c r="K197" s="62">
        <v>17.739999999999998</v>
      </c>
      <c r="L197" s="62">
        <v>175.31639999999999</v>
      </c>
    </row>
    <row r="198" spans="1:12" s="12" customFormat="1" ht="13.2" customHeight="1">
      <c r="A198" s="52" t="s">
        <v>1038</v>
      </c>
      <c r="B198" s="53">
        <v>26.162099999999999</v>
      </c>
      <c r="C198" s="54">
        <v>51167.0504</v>
      </c>
      <c r="D198" s="55">
        <v>43467.997499999998</v>
      </c>
      <c r="E198" s="55">
        <v>46973.234299999996</v>
      </c>
      <c r="F198" s="66">
        <v>55151.024700000002</v>
      </c>
      <c r="G198" s="55">
        <v>58975.222199999997</v>
      </c>
      <c r="H198" s="55">
        <v>51417.481599999999</v>
      </c>
      <c r="I198" s="56">
        <v>13.22</v>
      </c>
      <c r="J198" s="56">
        <v>8.1199999999999992</v>
      </c>
      <c r="K198" s="56">
        <v>17.739999999999998</v>
      </c>
      <c r="L198" s="56">
        <v>175.3175</v>
      </c>
    </row>
    <row r="199" spans="1:12" s="12" customFormat="1" ht="13.2" customHeight="1">
      <c r="A199" s="52" t="s">
        <v>1039</v>
      </c>
      <c r="B199" s="53">
        <v>0.24890000000000001</v>
      </c>
      <c r="C199" s="54">
        <v>45076.691899999998</v>
      </c>
      <c r="D199" s="55">
        <v>37810.654999999999</v>
      </c>
      <c r="E199" s="55">
        <v>42034.631699999998</v>
      </c>
      <c r="F199" s="66">
        <v>48483.343399999998</v>
      </c>
      <c r="G199" s="55">
        <v>53024.588199999998</v>
      </c>
      <c r="H199" s="55">
        <v>45596.642899999999</v>
      </c>
      <c r="I199" s="56">
        <v>13.09</v>
      </c>
      <c r="J199" s="56">
        <v>5.81</v>
      </c>
      <c r="K199" s="56">
        <v>18.190000000000001</v>
      </c>
      <c r="L199" s="56">
        <v>175.2039</v>
      </c>
    </row>
    <row r="200" spans="1:12" s="12" customFormat="1" ht="13.2" customHeight="1">
      <c r="A200" s="58" t="s">
        <v>303</v>
      </c>
      <c r="B200" s="59">
        <v>26.3689</v>
      </c>
      <c r="C200" s="60">
        <v>40614.968800000002</v>
      </c>
      <c r="D200" s="61">
        <v>35813.209799999997</v>
      </c>
      <c r="E200" s="61">
        <v>38042.632299999997</v>
      </c>
      <c r="F200" s="66">
        <v>43484.367400000003</v>
      </c>
      <c r="G200" s="55">
        <v>47070.135799999996</v>
      </c>
      <c r="H200" s="55">
        <v>41327.211600000002</v>
      </c>
      <c r="I200" s="62">
        <v>13.12</v>
      </c>
      <c r="J200" s="62">
        <v>3.68</v>
      </c>
      <c r="K200" s="62">
        <v>16.329999999999998</v>
      </c>
      <c r="L200" s="62">
        <v>175.1224</v>
      </c>
    </row>
    <row r="201" spans="1:12" s="12" customFormat="1" ht="13.2" customHeight="1">
      <c r="A201" s="58" t="s">
        <v>304</v>
      </c>
      <c r="B201" s="59">
        <v>0.53159999999999996</v>
      </c>
      <c r="C201" s="60">
        <v>51486.184000000001</v>
      </c>
      <c r="D201" s="61">
        <v>36605.777900000001</v>
      </c>
      <c r="E201" s="61">
        <v>45472.837200000002</v>
      </c>
      <c r="F201" s="66">
        <v>56531.113799999999</v>
      </c>
      <c r="G201" s="55">
        <v>61468.241099999999</v>
      </c>
      <c r="H201" s="55">
        <v>51224.903700000003</v>
      </c>
      <c r="I201" s="62">
        <v>10.58</v>
      </c>
      <c r="J201" s="62">
        <v>12.27</v>
      </c>
      <c r="K201" s="62">
        <v>12.84</v>
      </c>
      <c r="L201" s="62">
        <v>174.82050000000001</v>
      </c>
    </row>
    <row r="202" spans="1:12" s="12" customFormat="1" ht="13.2" customHeight="1">
      <c r="A202" s="52" t="s">
        <v>1040</v>
      </c>
      <c r="B202" s="53">
        <v>5.2200000000000003E-2</v>
      </c>
      <c r="C202" s="54">
        <v>43377.5069</v>
      </c>
      <c r="D202" s="55">
        <v>28539.292600000001</v>
      </c>
      <c r="E202" s="55">
        <v>32823.824200000003</v>
      </c>
      <c r="F202" s="66">
        <v>56857.348299999998</v>
      </c>
      <c r="G202" s="55">
        <v>62422.019099999998</v>
      </c>
      <c r="H202" s="55">
        <v>45988.414900000003</v>
      </c>
      <c r="I202" s="56">
        <v>12.19</v>
      </c>
      <c r="J202" s="56">
        <v>10.93</v>
      </c>
      <c r="K202" s="56">
        <v>15.18</v>
      </c>
      <c r="L202" s="56">
        <v>174.87110000000001</v>
      </c>
    </row>
    <row r="203" spans="1:12" s="12" customFormat="1" ht="13.2" customHeight="1">
      <c r="A203" s="52" t="s">
        <v>1041</v>
      </c>
      <c r="B203" s="53">
        <v>0.30570000000000003</v>
      </c>
      <c r="C203" s="54">
        <v>53779.017699999997</v>
      </c>
      <c r="D203" s="55">
        <v>44462.654199999997</v>
      </c>
      <c r="E203" s="55">
        <v>49132.782599999999</v>
      </c>
      <c r="F203" s="66">
        <v>57635.203600000001</v>
      </c>
      <c r="G203" s="55">
        <v>63395.525699999998</v>
      </c>
      <c r="H203" s="55">
        <v>54564.642699999997</v>
      </c>
      <c r="I203" s="56">
        <v>11.31</v>
      </c>
      <c r="J203" s="56">
        <v>12.61</v>
      </c>
      <c r="K203" s="56">
        <v>11.89</v>
      </c>
      <c r="L203" s="56">
        <v>174.97579999999999</v>
      </c>
    </row>
    <row r="204" spans="1:12" s="12" customFormat="1" ht="13.2" customHeight="1">
      <c r="A204" s="52" t="s">
        <v>1042</v>
      </c>
      <c r="B204" s="53">
        <v>0.1008</v>
      </c>
      <c r="C204" s="54">
        <v>49855.501199999999</v>
      </c>
      <c r="D204" s="55">
        <v>41481.967400000001</v>
      </c>
      <c r="E204" s="55">
        <v>45941.598899999997</v>
      </c>
      <c r="F204" s="66">
        <v>54108.249100000001</v>
      </c>
      <c r="G204" s="55">
        <v>57436.4925</v>
      </c>
      <c r="H204" s="55">
        <v>49896.099499999997</v>
      </c>
      <c r="I204" s="56">
        <v>10.14</v>
      </c>
      <c r="J204" s="56">
        <v>11.17</v>
      </c>
      <c r="K204" s="56">
        <v>14.84</v>
      </c>
      <c r="L204" s="56">
        <v>174.874</v>
      </c>
    </row>
    <row r="205" spans="1:12" s="12" customFormat="1" ht="13.2" customHeight="1">
      <c r="A205" s="52" t="s">
        <v>1043</v>
      </c>
      <c r="B205" s="53">
        <v>2.879</v>
      </c>
      <c r="C205" s="54">
        <v>46913.1083</v>
      </c>
      <c r="D205" s="55">
        <v>39314.143100000001</v>
      </c>
      <c r="E205" s="55">
        <v>42829.1967</v>
      </c>
      <c r="F205" s="66">
        <v>51958.433799999999</v>
      </c>
      <c r="G205" s="55">
        <v>58342.777399999999</v>
      </c>
      <c r="H205" s="55">
        <v>48140.658300000003</v>
      </c>
      <c r="I205" s="56">
        <v>9.17</v>
      </c>
      <c r="J205" s="56">
        <v>15.11</v>
      </c>
      <c r="K205" s="56">
        <v>16.61</v>
      </c>
      <c r="L205" s="56">
        <v>175.4365</v>
      </c>
    </row>
    <row r="206" spans="1:12" s="12" customFormat="1" ht="13.2" customHeight="1">
      <c r="A206" s="52" t="s">
        <v>1044</v>
      </c>
      <c r="B206" s="53">
        <v>0.86370000000000002</v>
      </c>
      <c r="C206" s="54">
        <v>42752.5864</v>
      </c>
      <c r="D206" s="55">
        <v>36893.498099999997</v>
      </c>
      <c r="E206" s="55">
        <v>39457.142699999997</v>
      </c>
      <c r="F206" s="66">
        <v>45676.782800000001</v>
      </c>
      <c r="G206" s="55">
        <v>48136.679799999998</v>
      </c>
      <c r="H206" s="55">
        <v>42704.624400000001</v>
      </c>
      <c r="I206" s="56">
        <v>5.0999999999999996</v>
      </c>
      <c r="J206" s="56">
        <v>16.78</v>
      </c>
      <c r="K206" s="56">
        <v>15.37</v>
      </c>
      <c r="L206" s="56">
        <v>174.7928</v>
      </c>
    </row>
    <row r="207" spans="1:12" s="12" customFormat="1" ht="13.2" customHeight="1">
      <c r="A207" s="58" t="s">
        <v>1045</v>
      </c>
      <c r="B207" s="59">
        <v>3.73E-2</v>
      </c>
      <c r="C207" s="60">
        <v>48237.406600000002</v>
      </c>
      <c r="D207" s="61">
        <v>41666.294500000004</v>
      </c>
      <c r="E207" s="61">
        <v>44699.472699999998</v>
      </c>
      <c r="F207" s="66">
        <v>53843.154699999999</v>
      </c>
      <c r="G207" s="55">
        <v>63300.669000000002</v>
      </c>
      <c r="H207" s="55">
        <v>50133.606699999997</v>
      </c>
      <c r="I207" s="62">
        <v>12.87</v>
      </c>
      <c r="J207" s="62">
        <v>6.96</v>
      </c>
      <c r="K207" s="62">
        <v>16.03</v>
      </c>
      <c r="L207" s="62">
        <v>175.35079999999999</v>
      </c>
    </row>
    <row r="208" spans="1:12" s="12" customFormat="1" ht="13.2" customHeight="1">
      <c r="A208" s="58" t="s">
        <v>1046</v>
      </c>
      <c r="B208" s="59">
        <v>3.2097000000000002</v>
      </c>
      <c r="C208" s="60">
        <v>48331.541899999997</v>
      </c>
      <c r="D208" s="61">
        <v>41564.196600000003</v>
      </c>
      <c r="E208" s="61">
        <v>44756.285000000003</v>
      </c>
      <c r="F208" s="66">
        <v>52259.658100000001</v>
      </c>
      <c r="G208" s="55">
        <v>57589.615400000002</v>
      </c>
      <c r="H208" s="55">
        <v>49249.566099999996</v>
      </c>
      <c r="I208" s="62">
        <v>12.8</v>
      </c>
      <c r="J208" s="62">
        <v>5.25</v>
      </c>
      <c r="K208" s="62">
        <v>17.54</v>
      </c>
      <c r="L208" s="62">
        <v>175.6917</v>
      </c>
    </row>
    <row r="209" spans="1:12" s="12" customFormat="1" ht="13.2" customHeight="1">
      <c r="A209" s="58" t="s">
        <v>1047</v>
      </c>
      <c r="B209" s="59">
        <v>1.5358000000000001</v>
      </c>
      <c r="C209" s="60">
        <v>48925.1423</v>
      </c>
      <c r="D209" s="61">
        <v>42074.408600000002</v>
      </c>
      <c r="E209" s="61">
        <v>44933.2353</v>
      </c>
      <c r="F209" s="66">
        <v>53158.5671</v>
      </c>
      <c r="G209" s="55">
        <v>58197.613799999999</v>
      </c>
      <c r="H209" s="55">
        <v>49755.291700000002</v>
      </c>
      <c r="I209" s="62">
        <v>13.85</v>
      </c>
      <c r="J209" s="62">
        <v>5.35</v>
      </c>
      <c r="K209" s="62">
        <v>17.11</v>
      </c>
      <c r="L209" s="62">
        <v>175.7165</v>
      </c>
    </row>
    <row r="210" spans="1:12" s="12" customFormat="1" ht="13.2" customHeight="1">
      <c r="A210" s="58" t="s">
        <v>305</v>
      </c>
      <c r="B210" s="59">
        <v>13.977600000000001</v>
      </c>
      <c r="C210" s="60">
        <v>42155.346400000002</v>
      </c>
      <c r="D210" s="61">
        <v>36286.244299999998</v>
      </c>
      <c r="E210" s="61">
        <v>38967.473899999997</v>
      </c>
      <c r="F210" s="66">
        <v>46796.727200000001</v>
      </c>
      <c r="G210" s="55">
        <v>53306.461300000003</v>
      </c>
      <c r="H210" s="55">
        <v>43735.094599999997</v>
      </c>
      <c r="I210" s="62">
        <v>11.35</v>
      </c>
      <c r="J210" s="62">
        <v>7.05</v>
      </c>
      <c r="K210" s="62">
        <v>17.09</v>
      </c>
      <c r="L210" s="62">
        <v>175.49709999999999</v>
      </c>
    </row>
    <row r="211" spans="1:12" s="12" customFormat="1" ht="13.2" customHeight="1">
      <c r="A211" s="52" t="s">
        <v>1048</v>
      </c>
      <c r="B211" s="53">
        <v>1.7166999999999999</v>
      </c>
      <c r="C211" s="54">
        <v>49655.939299999998</v>
      </c>
      <c r="D211" s="55">
        <v>40480.930200000003</v>
      </c>
      <c r="E211" s="55">
        <v>44551.424400000004</v>
      </c>
      <c r="F211" s="66">
        <v>54801.658100000001</v>
      </c>
      <c r="G211" s="55">
        <v>61520.807999999997</v>
      </c>
      <c r="H211" s="55">
        <v>50791.192300000002</v>
      </c>
      <c r="I211" s="56">
        <v>10.44</v>
      </c>
      <c r="J211" s="56">
        <v>9.51</v>
      </c>
      <c r="K211" s="56">
        <v>17.29</v>
      </c>
      <c r="L211" s="56">
        <v>175.4109</v>
      </c>
    </row>
    <row r="212" spans="1:12" s="12" customFormat="1" ht="13.2" customHeight="1">
      <c r="A212" s="52" t="s">
        <v>1049</v>
      </c>
      <c r="B212" s="53">
        <v>4.6600000000000003E-2</v>
      </c>
      <c r="C212" s="54">
        <v>44493.866600000001</v>
      </c>
      <c r="D212" s="55">
        <v>29967.4506</v>
      </c>
      <c r="E212" s="55">
        <v>32576.945299999999</v>
      </c>
      <c r="F212" s="66">
        <v>49314.0602</v>
      </c>
      <c r="G212" s="55">
        <v>56894.660799999998</v>
      </c>
      <c r="H212" s="55">
        <v>42803.067300000002</v>
      </c>
      <c r="I212" s="56">
        <v>7.61</v>
      </c>
      <c r="J212" s="56">
        <v>8.18</v>
      </c>
      <c r="K212" s="56">
        <v>14.94</v>
      </c>
      <c r="L212" s="56">
        <v>174.28030000000001</v>
      </c>
    </row>
    <row r="213" spans="1:12" s="12" customFormat="1" ht="13.2" customHeight="1">
      <c r="A213" s="52" t="s">
        <v>306</v>
      </c>
      <c r="B213" s="53">
        <v>9.7766000000000002</v>
      </c>
      <c r="C213" s="54">
        <v>41460.253900000003</v>
      </c>
      <c r="D213" s="55">
        <v>36419.690300000002</v>
      </c>
      <c r="E213" s="55">
        <v>38704.546799999996</v>
      </c>
      <c r="F213" s="66">
        <v>44780.394200000002</v>
      </c>
      <c r="G213" s="55">
        <v>49541.154999999999</v>
      </c>
      <c r="H213" s="55">
        <v>42379.673499999997</v>
      </c>
      <c r="I213" s="56">
        <v>11.83</v>
      </c>
      <c r="J213" s="56">
        <v>5.66</v>
      </c>
      <c r="K213" s="56">
        <v>17.57</v>
      </c>
      <c r="L213" s="56">
        <v>175.49930000000001</v>
      </c>
    </row>
    <row r="214" spans="1:12" s="12" customFormat="1" ht="13.2" customHeight="1">
      <c r="A214" s="52" t="s">
        <v>1050</v>
      </c>
      <c r="B214" s="53">
        <v>1.5978000000000001</v>
      </c>
      <c r="C214" s="54">
        <v>42022.9329</v>
      </c>
      <c r="D214" s="55">
        <v>35790.2356</v>
      </c>
      <c r="E214" s="55">
        <v>38727.1178</v>
      </c>
      <c r="F214" s="66">
        <v>46796.727200000001</v>
      </c>
      <c r="G214" s="55">
        <v>53141.411099999998</v>
      </c>
      <c r="H214" s="55">
        <v>43912.997799999997</v>
      </c>
      <c r="I214" s="56">
        <v>10.64</v>
      </c>
      <c r="J214" s="56">
        <v>10.029999999999999</v>
      </c>
      <c r="K214" s="56">
        <v>15.59</v>
      </c>
      <c r="L214" s="56">
        <v>175.7628</v>
      </c>
    </row>
    <row r="215" spans="1:12" s="12" customFormat="1" ht="13.2" customHeight="1">
      <c r="A215" s="58" t="s">
        <v>307</v>
      </c>
      <c r="B215" s="59">
        <v>3.4977</v>
      </c>
      <c r="C215" s="60">
        <v>49226.458299999998</v>
      </c>
      <c r="D215" s="61">
        <v>37266.511599999998</v>
      </c>
      <c r="E215" s="61">
        <v>42533.058599999997</v>
      </c>
      <c r="F215" s="66">
        <v>58078.041700000002</v>
      </c>
      <c r="G215" s="55">
        <v>69336.720499999996</v>
      </c>
      <c r="H215" s="55">
        <v>52122.281499999997</v>
      </c>
      <c r="I215" s="62">
        <v>12.74</v>
      </c>
      <c r="J215" s="62">
        <v>17.88</v>
      </c>
      <c r="K215" s="62">
        <v>11.06</v>
      </c>
      <c r="L215" s="62">
        <v>175.3159</v>
      </c>
    </row>
    <row r="216" spans="1:12" s="12" customFormat="1" ht="13.2" customHeight="1">
      <c r="A216" s="52" t="s">
        <v>308</v>
      </c>
      <c r="B216" s="53">
        <v>1.7302999999999999</v>
      </c>
      <c r="C216" s="54">
        <v>47732.801299999999</v>
      </c>
      <c r="D216" s="55">
        <v>36577.006600000001</v>
      </c>
      <c r="E216" s="55">
        <v>41752.618000000002</v>
      </c>
      <c r="F216" s="66">
        <v>56038.069300000003</v>
      </c>
      <c r="G216" s="55">
        <v>65309.544999999998</v>
      </c>
      <c r="H216" s="55">
        <v>50028.1924</v>
      </c>
      <c r="I216" s="56">
        <v>13.34</v>
      </c>
      <c r="J216" s="56">
        <v>17.45</v>
      </c>
      <c r="K216" s="56">
        <v>10.58</v>
      </c>
      <c r="L216" s="56">
        <v>175.18520000000001</v>
      </c>
    </row>
    <row r="217" spans="1:12" s="12" customFormat="1" ht="13.2" customHeight="1">
      <c r="A217" s="52" t="s">
        <v>310</v>
      </c>
      <c r="B217" s="53">
        <v>0.1046</v>
      </c>
      <c r="C217" s="54">
        <v>49325.894399999997</v>
      </c>
      <c r="D217" s="55">
        <v>41006.792000000001</v>
      </c>
      <c r="E217" s="55">
        <v>44871.7261</v>
      </c>
      <c r="F217" s="66">
        <v>54620.1319</v>
      </c>
      <c r="G217" s="55">
        <v>62271.577700000002</v>
      </c>
      <c r="H217" s="55">
        <v>51612.606599999999</v>
      </c>
      <c r="I217" s="56">
        <v>11.26</v>
      </c>
      <c r="J217" s="56">
        <v>14.49</v>
      </c>
      <c r="K217" s="56">
        <v>11.05</v>
      </c>
      <c r="L217" s="56">
        <v>176.53809999999999</v>
      </c>
    </row>
    <row r="218" spans="1:12" s="12" customFormat="1" ht="13.2" customHeight="1">
      <c r="A218" s="52" t="s">
        <v>311</v>
      </c>
      <c r="B218" s="53">
        <v>0.12809999999999999</v>
      </c>
      <c r="C218" s="54">
        <v>58706.7713</v>
      </c>
      <c r="D218" s="55">
        <v>45073.785000000003</v>
      </c>
      <c r="E218" s="55">
        <v>49034.2232</v>
      </c>
      <c r="F218" s="66">
        <v>74567.556200000006</v>
      </c>
      <c r="G218" s="55">
        <v>84515.219599999997</v>
      </c>
      <c r="H218" s="55">
        <v>61957.980300000003</v>
      </c>
      <c r="I218" s="56">
        <v>15.86</v>
      </c>
      <c r="J218" s="56">
        <v>17.62</v>
      </c>
      <c r="K218" s="56">
        <v>12.24</v>
      </c>
      <c r="L218" s="56">
        <v>175.1611</v>
      </c>
    </row>
    <row r="219" spans="1:12" s="12" customFormat="1" ht="13.2" customHeight="1">
      <c r="A219" s="52" t="s">
        <v>312</v>
      </c>
      <c r="B219" s="53">
        <v>0.86909999999999998</v>
      </c>
      <c r="C219" s="54">
        <v>52402.690600000002</v>
      </c>
      <c r="D219" s="55">
        <v>39890.129200000003</v>
      </c>
      <c r="E219" s="55">
        <v>45518.830399999999</v>
      </c>
      <c r="F219" s="66">
        <v>60909.822699999997</v>
      </c>
      <c r="G219" s="55">
        <v>76088.013200000001</v>
      </c>
      <c r="H219" s="55">
        <v>55758.390599999999</v>
      </c>
      <c r="I219" s="56">
        <v>12.64</v>
      </c>
      <c r="J219" s="56">
        <v>18.66</v>
      </c>
      <c r="K219" s="56">
        <v>11.73</v>
      </c>
      <c r="L219" s="56">
        <v>175.23650000000001</v>
      </c>
    </row>
    <row r="220" spans="1:12" s="12" customFormat="1" ht="13.2" customHeight="1">
      <c r="A220" s="52" t="s">
        <v>313</v>
      </c>
      <c r="B220" s="53">
        <v>3.3799999999999997E-2</v>
      </c>
      <c r="C220" s="54">
        <v>58137.169800000003</v>
      </c>
      <c r="D220" s="55">
        <v>41112.608399999997</v>
      </c>
      <c r="E220" s="55">
        <v>47201.798000000003</v>
      </c>
      <c r="F220" s="66">
        <v>74610.675199999998</v>
      </c>
      <c r="G220" s="55">
        <v>117694.43700000001</v>
      </c>
      <c r="H220" s="55">
        <v>65658.140299999999</v>
      </c>
      <c r="I220" s="56">
        <v>26.71</v>
      </c>
      <c r="J220" s="56">
        <v>15.16</v>
      </c>
      <c r="K220" s="56">
        <v>12.65</v>
      </c>
      <c r="L220" s="56">
        <v>174.58850000000001</v>
      </c>
    </row>
    <row r="221" spans="1:12" s="12" customFormat="1" ht="13.2" customHeight="1">
      <c r="A221" s="58" t="s">
        <v>321</v>
      </c>
      <c r="B221" s="59">
        <v>0.30890000000000001</v>
      </c>
      <c r="C221" s="60">
        <v>54519.630299999997</v>
      </c>
      <c r="D221" s="61">
        <v>42086.678899999999</v>
      </c>
      <c r="E221" s="61">
        <v>47619.125599999999</v>
      </c>
      <c r="F221" s="66">
        <v>65355.9205</v>
      </c>
      <c r="G221" s="55">
        <v>77164.521099999998</v>
      </c>
      <c r="H221" s="55">
        <v>57814.964500000002</v>
      </c>
      <c r="I221" s="62">
        <v>9.4600000000000009</v>
      </c>
      <c r="J221" s="62">
        <v>19.670000000000002</v>
      </c>
      <c r="K221" s="62">
        <v>11.8</v>
      </c>
      <c r="L221" s="62">
        <v>175.2587</v>
      </c>
    </row>
    <row r="222" spans="1:12" s="12" customFormat="1" ht="13.2" customHeight="1">
      <c r="A222" s="52" t="s">
        <v>327</v>
      </c>
      <c r="B222" s="53">
        <v>0.3019</v>
      </c>
      <c r="C222" s="54">
        <v>54519.630299999997</v>
      </c>
      <c r="D222" s="55">
        <v>42248.5887</v>
      </c>
      <c r="E222" s="55">
        <v>47649.2621</v>
      </c>
      <c r="F222" s="66">
        <v>65064.706100000003</v>
      </c>
      <c r="G222" s="55">
        <v>76880.520399999994</v>
      </c>
      <c r="H222" s="55">
        <v>57662.862200000003</v>
      </c>
      <c r="I222" s="56">
        <v>9.5399999999999991</v>
      </c>
      <c r="J222" s="56">
        <v>19.32</v>
      </c>
      <c r="K222" s="56">
        <v>11.81</v>
      </c>
      <c r="L222" s="56">
        <v>175.24449999999999</v>
      </c>
    </row>
    <row r="223" spans="1:12" s="12" customFormat="1" ht="13.2" customHeight="1">
      <c r="A223" s="58" t="s">
        <v>1051</v>
      </c>
      <c r="B223" s="59">
        <v>0.4556</v>
      </c>
      <c r="C223" s="60">
        <v>51211.549400000004</v>
      </c>
      <c r="D223" s="61">
        <v>36319.233099999998</v>
      </c>
      <c r="E223" s="61">
        <v>41813.880599999997</v>
      </c>
      <c r="F223" s="66">
        <v>64367.983399999997</v>
      </c>
      <c r="G223" s="55">
        <v>79829.862500000003</v>
      </c>
      <c r="H223" s="55">
        <v>55481.581599999998</v>
      </c>
      <c r="I223" s="62">
        <v>11.42</v>
      </c>
      <c r="J223" s="62">
        <v>23.22</v>
      </c>
      <c r="K223" s="62">
        <v>11.56</v>
      </c>
      <c r="L223" s="62">
        <v>173.81729999999999</v>
      </c>
    </row>
    <row r="224" spans="1:12" s="12" customFormat="1" ht="13.2" customHeight="1">
      <c r="A224" s="58" t="s">
        <v>329</v>
      </c>
      <c r="B224" s="59">
        <v>13.906599999999999</v>
      </c>
      <c r="C224" s="60">
        <v>55650.4732</v>
      </c>
      <c r="D224" s="61">
        <v>39028.979399999997</v>
      </c>
      <c r="E224" s="61">
        <v>45755.7019</v>
      </c>
      <c r="F224" s="66">
        <v>67245.1109</v>
      </c>
      <c r="G224" s="55">
        <v>80751.820399999997</v>
      </c>
      <c r="H224" s="55">
        <v>58401.077799999999</v>
      </c>
      <c r="I224" s="62">
        <v>10.1</v>
      </c>
      <c r="J224" s="62">
        <v>20.75</v>
      </c>
      <c r="K224" s="62">
        <v>11.58</v>
      </c>
      <c r="L224" s="62">
        <v>175.35499999999999</v>
      </c>
    </row>
    <row r="225" spans="1:12" s="12" customFormat="1" ht="13.2" customHeight="1">
      <c r="A225" s="52" t="s">
        <v>331</v>
      </c>
      <c r="B225" s="53">
        <v>2.0322</v>
      </c>
      <c r="C225" s="54">
        <v>54489.965199999999</v>
      </c>
      <c r="D225" s="55">
        <v>38005.890500000001</v>
      </c>
      <c r="E225" s="55">
        <v>42986.517399999997</v>
      </c>
      <c r="F225" s="66">
        <v>63084.532200000001</v>
      </c>
      <c r="G225" s="55">
        <v>74875.517600000006</v>
      </c>
      <c r="H225" s="55">
        <v>55295.191400000003</v>
      </c>
      <c r="I225" s="56">
        <v>11.06</v>
      </c>
      <c r="J225" s="56">
        <v>17.89</v>
      </c>
      <c r="K225" s="56">
        <v>11.1</v>
      </c>
      <c r="L225" s="56">
        <v>176.03309999999999</v>
      </c>
    </row>
    <row r="226" spans="1:12" s="12" customFormat="1" ht="13.2" customHeight="1">
      <c r="A226" s="52" t="s">
        <v>332</v>
      </c>
      <c r="B226" s="53">
        <v>0.31509999999999999</v>
      </c>
      <c r="C226" s="54">
        <v>54353.436000000002</v>
      </c>
      <c r="D226" s="55">
        <v>43270.897499999999</v>
      </c>
      <c r="E226" s="55">
        <v>47934.6777</v>
      </c>
      <c r="F226" s="66">
        <v>64971.029300000002</v>
      </c>
      <c r="G226" s="55">
        <v>76035.132199999993</v>
      </c>
      <c r="H226" s="55">
        <v>58303.335400000004</v>
      </c>
      <c r="I226" s="56">
        <v>9.7200000000000006</v>
      </c>
      <c r="J226" s="56">
        <v>19.52</v>
      </c>
      <c r="K226" s="56">
        <v>11.35</v>
      </c>
      <c r="L226" s="56">
        <v>175.5729</v>
      </c>
    </row>
    <row r="227" spans="1:12" s="12" customFormat="1" ht="13.2" customHeight="1">
      <c r="A227" s="52" t="s">
        <v>333</v>
      </c>
      <c r="B227" s="53">
        <v>0.38619999999999999</v>
      </c>
      <c r="C227" s="54">
        <v>51421.034500000002</v>
      </c>
      <c r="D227" s="55">
        <v>39253.080900000001</v>
      </c>
      <c r="E227" s="55">
        <v>44442.463499999998</v>
      </c>
      <c r="F227" s="66">
        <v>59681.6538</v>
      </c>
      <c r="G227" s="55">
        <v>72600.594400000002</v>
      </c>
      <c r="H227" s="55">
        <v>54125.567300000002</v>
      </c>
      <c r="I227" s="56">
        <v>7.66</v>
      </c>
      <c r="J227" s="56">
        <v>19.78</v>
      </c>
      <c r="K227" s="56">
        <v>11.47</v>
      </c>
      <c r="L227" s="56">
        <v>176.11080000000001</v>
      </c>
    </row>
    <row r="228" spans="1:12" s="12" customFormat="1" ht="13.2" customHeight="1">
      <c r="A228" s="52" t="s">
        <v>1052</v>
      </c>
      <c r="B228" s="53">
        <v>2.2130000000000001</v>
      </c>
      <c r="C228" s="54">
        <v>49986.455199999997</v>
      </c>
      <c r="D228" s="55">
        <v>37703.044300000001</v>
      </c>
      <c r="E228" s="55">
        <v>43936.875899999999</v>
      </c>
      <c r="F228" s="66">
        <v>60085.485399999998</v>
      </c>
      <c r="G228" s="55">
        <v>73909.749100000001</v>
      </c>
      <c r="H228" s="55">
        <v>53408.489500000003</v>
      </c>
      <c r="I228" s="56">
        <v>10.52</v>
      </c>
      <c r="J228" s="56">
        <v>17.73</v>
      </c>
      <c r="K228" s="56">
        <v>11.69</v>
      </c>
      <c r="L228" s="56">
        <v>175.2278</v>
      </c>
    </row>
    <row r="229" spans="1:12" s="12" customFormat="1" ht="13.2" customHeight="1">
      <c r="A229" s="52" t="s">
        <v>1053</v>
      </c>
      <c r="B229" s="53">
        <v>0.38990000000000002</v>
      </c>
      <c r="C229" s="54">
        <v>48842.351300000002</v>
      </c>
      <c r="D229" s="55">
        <v>34139.333299999998</v>
      </c>
      <c r="E229" s="55">
        <v>39816.697</v>
      </c>
      <c r="F229" s="66">
        <v>59239.576200000003</v>
      </c>
      <c r="G229" s="55">
        <v>70751.664699999994</v>
      </c>
      <c r="H229" s="55">
        <v>51381.470600000001</v>
      </c>
      <c r="I229" s="56">
        <v>7.5</v>
      </c>
      <c r="J229" s="56">
        <v>18.91</v>
      </c>
      <c r="K229" s="56">
        <v>11.27</v>
      </c>
      <c r="L229" s="56">
        <v>175.16589999999999</v>
      </c>
    </row>
    <row r="230" spans="1:12" s="12" customFormat="1" ht="13.2" customHeight="1">
      <c r="A230" s="52" t="s">
        <v>335</v>
      </c>
      <c r="B230" s="53">
        <v>1.6114999999999999</v>
      </c>
      <c r="C230" s="54">
        <v>53196.849399999999</v>
      </c>
      <c r="D230" s="55">
        <v>38495.513299999999</v>
      </c>
      <c r="E230" s="55">
        <v>45279.584799999997</v>
      </c>
      <c r="F230" s="66">
        <v>61346.5052</v>
      </c>
      <c r="G230" s="55">
        <v>75802.774600000004</v>
      </c>
      <c r="H230" s="55">
        <v>55375.686699999998</v>
      </c>
      <c r="I230" s="56">
        <v>12.55</v>
      </c>
      <c r="J230" s="56">
        <v>16.46</v>
      </c>
      <c r="K230" s="56">
        <v>11.44</v>
      </c>
      <c r="L230" s="56">
        <v>175.19589999999999</v>
      </c>
    </row>
    <row r="231" spans="1:12" s="12" customFormat="1" ht="13.2" customHeight="1">
      <c r="A231" s="52" t="s">
        <v>1054</v>
      </c>
      <c r="B231" s="53">
        <v>1.5457000000000001</v>
      </c>
      <c r="C231" s="54">
        <v>57220.643600000003</v>
      </c>
      <c r="D231" s="55">
        <v>41313.838000000003</v>
      </c>
      <c r="E231" s="55">
        <v>48763.000800000002</v>
      </c>
      <c r="F231" s="66">
        <v>65947.242199999993</v>
      </c>
      <c r="G231" s="55">
        <v>81168.947199999995</v>
      </c>
      <c r="H231" s="55">
        <v>60295.675900000002</v>
      </c>
      <c r="I231" s="56">
        <v>9.58</v>
      </c>
      <c r="J231" s="56">
        <v>19.68</v>
      </c>
      <c r="K231" s="56">
        <v>11.15</v>
      </c>
      <c r="L231" s="56">
        <v>176.3425</v>
      </c>
    </row>
    <row r="232" spans="1:12" s="12" customFormat="1" ht="13.2" customHeight="1">
      <c r="A232" s="58" t="s">
        <v>336</v>
      </c>
      <c r="B232" s="59">
        <v>0.78239999999999998</v>
      </c>
      <c r="C232" s="60">
        <v>49324.603900000002</v>
      </c>
      <c r="D232" s="61">
        <v>39085.631500000003</v>
      </c>
      <c r="E232" s="61">
        <v>43297.051099999997</v>
      </c>
      <c r="F232" s="66">
        <v>58245.154699999999</v>
      </c>
      <c r="G232" s="55">
        <v>69997.562900000004</v>
      </c>
      <c r="H232" s="55">
        <v>52516.687899999997</v>
      </c>
      <c r="I232" s="62">
        <v>10.53</v>
      </c>
      <c r="J232" s="62">
        <v>19.43</v>
      </c>
      <c r="K232" s="62">
        <v>11.24</v>
      </c>
      <c r="L232" s="62">
        <v>175.78579999999999</v>
      </c>
    </row>
    <row r="233" spans="1:12" s="12" customFormat="1" ht="13.2" customHeight="1">
      <c r="A233" s="58" t="s">
        <v>337</v>
      </c>
      <c r="B233" s="59">
        <v>0.27200000000000002</v>
      </c>
      <c r="C233" s="60">
        <v>48019.030200000001</v>
      </c>
      <c r="D233" s="61">
        <v>37914.702299999997</v>
      </c>
      <c r="E233" s="61">
        <v>41499.640299999999</v>
      </c>
      <c r="F233" s="66">
        <v>56211.413099999998</v>
      </c>
      <c r="G233" s="55">
        <v>67039.998300000007</v>
      </c>
      <c r="H233" s="55">
        <v>51409.877899999999</v>
      </c>
      <c r="I233" s="62">
        <v>10.97</v>
      </c>
      <c r="J233" s="62">
        <v>16.899999999999999</v>
      </c>
      <c r="K233" s="62">
        <v>11.26</v>
      </c>
      <c r="L233" s="62">
        <v>176.3699</v>
      </c>
    </row>
    <row r="234" spans="1:12" s="12" customFormat="1" ht="13.2" customHeight="1">
      <c r="A234" s="58" t="s">
        <v>338</v>
      </c>
      <c r="B234" s="59">
        <v>0.21829999999999999</v>
      </c>
      <c r="C234" s="60">
        <v>46541.043299999998</v>
      </c>
      <c r="D234" s="61">
        <v>34216.374300000003</v>
      </c>
      <c r="E234" s="61">
        <v>39032.425499999998</v>
      </c>
      <c r="F234" s="66">
        <v>54505.6587</v>
      </c>
      <c r="G234" s="55">
        <v>61951.741000000002</v>
      </c>
      <c r="H234" s="55">
        <v>47994.137699999999</v>
      </c>
      <c r="I234" s="62">
        <v>11.05</v>
      </c>
      <c r="J234" s="62">
        <v>20.04</v>
      </c>
      <c r="K234" s="62">
        <v>10.31</v>
      </c>
      <c r="L234" s="62">
        <v>175.24160000000001</v>
      </c>
    </row>
    <row r="235" spans="1:12" s="12" customFormat="1" ht="13.2" customHeight="1">
      <c r="A235" s="52" t="s">
        <v>339</v>
      </c>
      <c r="B235" s="53">
        <v>0.13109999999999999</v>
      </c>
      <c r="C235" s="54">
        <v>48443.622000000003</v>
      </c>
      <c r="D235" s="55">
        <v>35404.157500000001</v>
      </c>
      <c r="E235" s="55">
        <v>41014.816200000001</v>
      </c>
      <c r="F235" s="66">
        <v>56552.3727</v>
      </c>
      <c r="G235" s="55">
        <v>62263.287499999999</v>
      </c>
      <c r="H235" s="55">
        <v>49794.252999999997</v>
      </c>
      <c r="I235" s="56">
        <v>11.46</v>
      </c>
      <c r="J235" s="56">
        <v>20.21</v>
      </c>
      <c r="K235" s="56">
        <v>10.220000000000001</v>
      </c>
      <c r="L235" s="56">
        <v>176.1233</v>
      </c>
    </row>
    <row r="236" spans="1:12" s="12" customFormat="1" ht="13.2" customHeight="1">
      <c r="A236" s="52" t="s">
        <v>340</v>
      </c>
      <c r="B236" s="53">
        <v>8.1000000000000003E-2</v>
      </c>
      <c r="C236" s="54">
        <v>43023.607900000003</v>
      </c>
      <c r="D236" s="55">
        <v>33755.102099999996</v>
      </c>
      <c r="E236" s="55">
        <v>37313.835899999998</v>
      </c>
      <c r="F236" s="66">
        <v>50526.203699999998</v>
      </c>
      <c r="G236" s="55">
        <v>59094.241800000003</v>
      </c>
      <c r="H236" s="55">
        <v>45143.806400000001</v>
      </c>
      <c r="I236" s="56">
        <v>10.210000000000001</v>
      </c>
      <c r="J236" s="56">
        <v>19.850000000000001</v>
      </c>
      <c r="K236" s="56">
        <v>10.44</v>
      </c>
      <c r="L236" s="56">
        <v>173.97630000000001</v>
      </c>
    </row>
    <row r="237" spans="1:12" s="12" customFormat="1" ht="13.2" customHeight="1">
      <c r="A237" s="58" t="s">
        <v>342</v>
      </c>
      <c r="B237" s="59">
        <v>0.92230000000000001</v>
      </c>
      <c r="C237" s="60">
        <v>45994.010600000001</v>
      </c>
      <c r="D237" s="61">
        <v>32151.231100000001</v>
      </c>
      <c r="E237" s="61">
        <v>37961.155200000001</v>
      </c>
      <c r="F237" s="66">
        <v>56790.176800000001</v>
      </c>
      <c r="G237" s="55">
        <v>66804.249299999996</v>
      </c>
      <c r="H237" s="55">
        <v>48669.7209</v>
      </c>
      <c r="I237" s="62">
        <v>11.2</v>
      </c>
      <c r="J237" s="62">
        <v>19.84</v>
      </c>
      <c r="K237" s="62">
        <v>10.85</v>
      </c>
      <c r="L237" s="62">
        <v>175.55719999999999</v>
      </c>
    </row>
    <row r="238" spans="1:12" s="12" customFormat="1" ht="13.2" customHeight="1">
      <c r="A238" s="58" t="s">
        <v>351</v>
      </c>
      <c r="B238" s="59">
        <v>1.2031000000000001</v>
      </c>
      <c r="C238" s="60">
        <v>50046.035600000003</v>
      </c>
      <c r="D238" s="61">
        <v>35280.737699999998</v>
      </c>
      <c r="E238" s="61">
        <v>41540.643499999998</v>
      </c>
      <c r="F238" s="66">
        <v>60477.109400000001</v>
      </c>
      <c r="G238" s="55">
        <v>73896.582699999999</v>
      </c>
      <c r="H238" s="55">
        <v>53285.175000000003</v>
      </c>
      <c r="I238" s="62">
        <v>9.51</v>
      </c>
      <c r="J238" s="62">
        <v>19.010000000000002</v>
      </c>
      <c r="K238" s="62">
        <v>10.74</v>
      </c>
      <c r="L238" s="62">
        <v>174.6789</v>
      </c>
    </row>
    <row r="239" spans="1:12" s="12" customFormat="1" ht="13.2" customHeight="1">
      <c r="A239" s="58" t="s">
        <v>352</v>
      </c>
      <c r="B239" s="59">
        <v>3.49E-2</v>
      </c>
      <c r="C239" s="60">
        <v>51855.932999999997</v>
      </c>
      <c r="D239" s="61">
        <v>44684.2569</v>
      </c>
      <c r="E239" s="61">
        <v>47272.2598</v>
      </c>
      <c r="F239" s="66">
        <v>70422.967099999994</v>
      </c>
      <c r="G239" s="55">
        <v>98346.2209</v>
      </c>
      <c r="H239" s="55">
        <v>61343.672100000003</v>
      </c>
      <c r="I239" s="62">
        <v>10.92</v>
      </c>
      <c r="J239" s="62">
        <v>21.34</v>
      </c>
      <c r="K239" s="62">
        <v>11.55</v>
      </c>
      <c r="L239" s="62">
        <v>175.4092</v>
      </c>
    </row>
    <row r="240" spans="1:12" s="12" customFormat="1" ht="13.2" customHeight="1">
      <c r="A240" s="58" t="s">
        <v>354</v>
      </c>
      <c r="B240" s="59">
        <v>0.25169999999999998</v>
      </c>
      <c r="C240" s="60">
        <v>52057.954100000003</v>
      </c>
      <c r="D240" s="61">
        <v>38539.203300000001</v>
      </c>
      <c r="E240" s="61">
        <v>44243.448900000003</v>
      </c>
      <c r="F240" s="66">
        <v>63476.724900000001</v>
      </c>
      <c r="G240" s="55">
        <v>77914.142999999996</v>
      </c>
      <c r="H240" s="55">
        <v>56030.9372</v>
      </c>
      <c r="I240" s="62">
        <v>11.48</v>
      </c>
      <c r="J240" s="62">
        <v>21.22</v>
      </c>
      <c r="K240" s="62">
        <v>10.63</v>
      </c>
      <c r="L240" s="62">
        <v>176.4683</v>
      </c>
    </row>
    <row r="241" spans="1:12" s="12" customFormat="1" ht="13.2" customHeight="1">
      <c r="A241" s="58" t="s">
        <v>356</v>
      </c>
      <c r="B241" s="59">
        <v>0.23769999999999999</v>
      </c>
      <c r="C241" s="60">
        <v>53024.1751</v>
      </c>
      <c r="D241" s="61">
        <v>38659.313000000002</v>
      </c>
      <c r="E241" s="61">
        <v>45204.784</v>
      </c>
      <c r="F241" s="66">
        <v>61951.5144</v>
      </c>
      <c r="G241" s="55">
        <v>75524.353400000007</v>
      </c>
      <c r="H241" s="55">
        <v>55214.551800000001</v>
      </c>
      <c r="I241" s="62">
        <v>9.56</v>
      </c>
      <c r="J241" s="62">
        <v>21.53</v>
      </c>
      <c r="K241" s="62">
        <v>10.91</v>
      </c>
      <c r="L241" s="62">
        <v>176.47370000000001</v>
      </c>
    </row>
    <row r="242" spans="1:12" s="12" customFormat="1" ht="13.2" customHeight="1">
      <c r="A242" s="58" t="s">
        <v>357</v>
      </c>
      <c r="B242" s="59">
        <v>1.6666000000000001</v>
      </c>
      <c r="C242" s="60">
        <v>49794.357000000004</v>
      </c>
      <c r="D242" s="61">
        <v>38977.204899999997</v>
      </c>
      <c r="E242" s="61">
        <v>43717.692600000002</v>
      </c>
      <c r="F242" s="66">
        <v>58231.872199999998</v>
      </c>
      <c r="G242" s="55">
        <v>70804.491699999999</v>
      </c>
      <c r="H242" s="55">
        <v>52794.404499999997</v>
      </c>
      <c r="I242" s="62">
        <v>9.7799999999999994</v>
      </c>
      <c r="J242" s="62">
        <v>19.07</v>
      </c>
      <c r="K242" s="62">
        <v>11.05</v>
      </c>
      <c r="L242" s="62">
        <v>175.7578</v>
      </c>
    </row>
    <row r="243" spans="1:12" s="12" customFormat="1" ht="13.2" customHeight="1">
      <c r="A243" s="58" t="s">
        <v>358</v>
      </c>
      <c r="B243" s="59">
        <v>0.1963</v>
      </c>
      <c r="C243" s="60">
        <v>52101.730600000003</v>
      </c>
      <c r="D243" s="61">
        <v>36755.209000000003</v>
      </c>
      <c r="E243" s="61">
        <v>42906.3056</v>
      </c>
      <c r="F243" s="66">
        <v>62813.623699999996</v>
      </c>
      <c r="G243" s="55">
        <v>72353.615699999995</v>
      </c>
      <c r="H243" s="55">
        <v>54053.878799999999</v>
      </c>
      <c r="I243" s="62">
        <v>10.29</v>
      </c>
      <c r="J243" s="62">
        <v>21.5</v>
      </c>
      <c r="K243" s="62">
        <v>10.95</v>
      </c>
      <c r="L243" s="62">
        <v>175.20590000000001</v>
      </c>
    </row>
    <row r="244" spans="1:12" s="12" customFormat="1" ht="13.2" customHeight="1">
      <c r="A244" s="58" t="s">
        <v>359</v>
      </c>
      <c r="B244" s="59">
        <v>0.26479999999999998</v>
      </c>
      <c r="C244" s="60">
        <v>56575.469400000002</v>
      </c>
      <c r="D244" s="61">
        <v>43526.376100000001</v>
      </c>
      <c r="E244" s="61">
        <v>48396.022199999999</v>
      </c>
      <c r="F244" s="66">
        <v>68531.185899999997</v>
      </c>
      <c r="G244" s="55">
        <v>80856.215800000005</v>
      </c>
      <c r="H244" s="55">
        <v>59789.482300000003</v>
      </c>
      <c r="I244" s="62">
        <v>12.62</v>
      </c>
      <c r="J244" s="62">
        <v>21.1</v>
      </c>
      <c r="K244" s="62">
        <v>10.9</v>
      </c>
      <c r="L244" s="62">
        <v>175.42529999999999</v>
      </c>
    </row>
    <row r="245" spans="1:12" s="12" customFormat="1" ht="13.2" customHeight="1">
      <c r="A245" s="58" t="s">
        <v>1055</v>
      </c>
      <c r="B245" s="59">
        <v>8.0399999999999999E-2</v>
      </c>
      <c r="C245" s="60">
        <v>40221.182500000003</v>
      </c>
      <c r="D245" s="61">
        <v>35383.563600000001</v>
      </c>
      <c r="E245" s="61">
        <v>37231.309800000003</v>
      </c>
      <c r="F245" s="66">
        <v>44420.3675</v>
      </c>
      <c r="G245" s="55">
        <v>55169.8969</v>
      </c>
      <c r="H245" s="55">
        <v>42604.7431</v>
      </c>
      <c r="I245" s="62">
        <v>14</v>
      </c>
      <c r="J245" s="62">
        <v>9.3800000000000008</v>
      </c>
      <c r="K245" s="62">
        <v>12.02</v>
      </c>
      <c r="L245" s="62">
        <v>174.81020000000001</v>
      </c>
    </row>
    <row r="246" spans="1:12" s="12" customFormat="1" ht="13.2" customHeight="1">
      <c r="A246" s="52" t="s">
        <v>1056</v>
      </c>
      <c r="B246" s="53">
        <v>6.54E-2</v>
      </c>
      <c r="C246" s="54">
        <v>39167.0746</v>
      </c>
      <c r="D246" s="55">
        <v>35047.1927</v>
      </c>
      <c r="E246" s="55">
        <v>36764.137000000002</v>
      </c>
      <c r="F246" s="66">
        <v>41187.523800000003</v>
      </c>
      <c r="G246" s="55">
        <v>43560.020499999999</v>
      </c>
      <c r="H246" s="55">
        <v>39213.675000000003</v>
      </c>
      <c r="I246" s="56">
        <v>14.83</v>
      </c>
      <c r="J246" s="56">
        <v>5.34</v>
      </c>
      <c r="K246" s="56">
        <v>12.18</v>
      </c>
      <c r="L246" s="56">
        <v>174.74449999999999</v>
      </c>
    </row>
    <row r="247" spans="1:12" s="12" customFormat="1" ht="13.2" customHeight="1">
      <c r="A247" s="58" t="s">
        <v>1057</v>
      </c>
      <c r="B247" s="59">
        <v>2.0809000000000002</v>
      </c>
      <c r="C247" s="60">
        <v>47341.595000000001</v>
      </c>
      <c r="D247" s="61">
        <v>39791.707000000002</v>
      </c>
      <c r="E247" s="61">
        <v>43413.328500000003</v>
      </c>
      <c r="F247" s="66">
        <v>51109.080999999998</v>
      </c>
      <c r="G247" s="55">
        <v>54990.314899999998</v>
      </c>
      <c r="H247" s="55">
        <v>47693.025800000003</v>
      </c>
      <c r="I247" s="62">
        <v>12.36</v>
      </c>
      <c r="J247" s="62">
        <v>9.59</v>
      </c>
      <c r="K247" s="62">
        <v>11.41</v>
      </c>
      <c r="L247" s="62">
        <v>174.86920000000001</v>
      </c>
    </row>
    <row r="248" spans="1:12" s="12" customFormat="1" ht="13.2" customHeight="1">
      <c r="A248" s="52" t="s">
        <v>1058</v>
      </c>
      <c r="B248" s="53">
        <v>0.9012</v>
      </c>
      <c r="C248" s="54">
        <v>49277.082699999999</v>
      </c>
      <c r="D248" s="55">
        <v>44032.527099999999</v>
      </c>
      <c r="E248" s="55">
        <v>46554.638099999996</v>
      </c>
      <c r="F248" s="66">
        <v>52531.653599999998</v>
      </c>
      <c r="G248" s="55">
        <v>55563.810400000002</v>
      </c>
      <c r="H248" s="55">
        <v>49692.289299999997</v>
      </c>
      <c r="I248" s="56">
        <v>13.45</v>
      </c>
      <c r="J248" s="56">
        <v>9.23</v>
      </c>
      <c r="K248" s="56">
        <v>11.68</v>
      </c>
      <c r="L248" s="56">
        <v>174.80879999999999</v>
      </c>
    </row>
    <row r="249" spans="1:12" s="12" customFormat="1" ht="13.2" customHeight="1">
      <c r="A249" s="52" t="s">
        <v>1059</v>
      </c>
      <c r="B249" s="53">
        <v>1.1071</v>
      </c>
      <c r="C249" s="54">
        <v>45598.254200000003</v>
      </c>
      <c r="D249" s="55">
        <v>38883.177499999998</v>
      </c>
      <c r="E249" s="55">
        <v>42007.4643</v>
      </c>
      <c r="F249" s="66">
        <v>49376.365599999997</v>
      </c>
      <c r="G249" s="55">
        <v>54437.484199999999</v>
      </c>
      <c r="H249" s="55">
        <v>46286.3537</v>
      </c>
      <c r="I249" s="56">
        <v>11.75</v>
      </c>
      <c r="J249" s="56">
        <v>9.99</v>
      </c>
      <c r="K249" s="56">
        <v>11.2</v>
      </c>
      <c r="L249" s="56">
        <v>174.92009999999999</v>
      </c>
    </row>
    <row r="250" spans="1:12" s="12" customFormat="1" ht="13.2" customHeight="1">
      <c r="A250" s="52" t="s">
        <v>1060</v>
      </c>
      <c r="B250" s="53">
        <v>7.0199999999999999E-2</v>
      </c>
      <c r="C250" s="54">
        <v>41653.367200000001</v>
      </c>
      <c r="D250" s="55">
        <v>37523.153599999998</v>
      </c>
      <c r="E250" s="55">
        <v>38885.576200000003</v>
      </c>
      <c r="F250" s="66">
        <v>47780.181499999999</v>
      </c>
      <c r="G250" s="55">
        <v>50987.422100000003</v>
      </c>
      <c r="H250" s="55">
        <v>43258.778100000003</v>
      </c>
      <c r="I250" s="56">
        <v>6.16</v>
      </c>
      <c r="J250" s="56">
        <v>7.3</v>
      </c>
      <c r="K250" s="56">
        <v>10.91</v>
      </c>
      <c r="L250" s="56">
        <v>174.7808</v>
      </c>
    </row>
    <row r="251" spans="1:12" s="12" customFormat="1" ht="13.2" customHeight="1">
      <c r="A251" s="58" t="s">
        <v>1061</v>
      </c>
      <c r="B251" s="59">
        <v>2.9379</v>
      </c>
      <c r="C251" s="60">
        <v>54402.113700000002</v>
      </c>
      <c r="D251" s="61">
        <v>40609.712599999999</v>
      </c>
      <c r="E251" s="61">
        <v>46549.013700000003</v>
      </c>
      <c r="F251" s="66">
        <v>65688.175799999997</v>
      </c>
      <c r="G251" s="55">
        <v>79358.983699999997</v>
      </c>
      <c r="H251" s="55">
        <v>58102.278400000003</v>
      </c>
      <c r="I251" s="62">
        <v>11.11</v>
      </c>
      <c r="J251" s="62">
        <v>18.86</v>
      </c>
      <c r="K251" s="62">
        <v>11.68</v>
      </c>
      <c r="L251" s="62">
        <v>175.40530000000001</v>
      </c>
    </row>
    <row r="252" spans="1:12" s="12" customFormat="1" ht="13.2" customHeight="1">
      <c r="A252" s="52" t="s">
        <v>363</v>
      </c>
      <c r="B252" s="53">
        <v>1.1384000000000001</v>
      </c>
      <c r="C252" s="54">
        <v>57499.443800000001</v>
      </c>
      <c r="D252" s="55">
        <v>43056.958100000003</v>
      </c>
      <c r="E252" s="55">
        <v>49509.156600000002</v>
      </c>
      <c r="F252" s="66">
        <v>69198.267399999997</v>
      </c>
      <c r="G252" s="55">
        <v>84652.688500000004</v>
      </c>
      <c r="H252" s="55">
        <v>61505.005400000002</v>
      </c>
      <c r="I252" s="56">
        <v>13.67</v>
      </c>
      <c r="J252" s="56">
        <v>20.62</v>
      </c>
      <c r="K252" s="56">
        <v>11.74</v>
      </c>
      <c r="L252" s="56">
        <v>175.8338</v>
      </c>
    </row>
    <row r="253" spans="1:12" s="12" customFormat="1" ht="13.2" customHeight="1">
      <c r="A253" s="52" t="s">
        <v>1062</v>
      </c>
      <c r="B253" s="53">
        <v>0.54569999999999996</v>
      </c>
      <c r="C253" s="54">
        <v>57479.767500000002</v>
      </c>
      <c r="D253" s="55">
        <v>43559.335700000003</v>
      </c>
      <c r="E253" s="55">
        <v>48894.078800000003</v>
      </c>
      <c r="F253" s="66">
        <v>69750.059800000003</v>
      </c>
      <c r="G253" s="55">
        <v>85456.8649</v>
      </c>
      <c r="H253" s="55">
        <v>61602.410300000003</v>
      </c>
      <c r="I253" s="56">
        <v>8.9499999999999993</v>
      </c>
      <c r="J253" s="56">
        <v>18.97</v>
      </c>
      <c r="K253" s="56">
        <v>11.33</v>
      </c>
      <c r="L253" s="56">
        <v>175.46289999999999</v>
      </c>
    </row>
    <row r="254" spans="1:12" s="12" customFormat="1" ht="13.2" customHeight="1">
      <c r="A254" s="58" t="s">
        <v>364</v>
      </c>
      <c r="B254" s="59">
        <v>1.6577999999999999</v>
      </c>
      <c r="C254" s="60">
        <v>42367.350400000003</v>
      </c>
      <c r="D254" s="61">
        <v>33115.794900000001</v>
      </c>
      <c r="E254" s="61">
        <v>37201.741000000002</v>
      </c>
      <c r="F254" s="66">
        <v>48591.6561</v>
      </c>
      <c r="G254" s="55">
        <v>57916.486499999999</v>
      </c>
      <c r="H254" s="55">
        <v>44595.379800000002</v>
      </c>
      <c r="I254" s="62">
        <v>9.52</v>
      </c>
      <c r="J254" s="62">
        <v>12.07</v>
      </c>
      <c r="K254" s="62">
        <v>10.81</v>
      </c>
      <c r="L254" s="62">
        <v>174.86850000000001</v>
      </c>
    </row>
    <row r="255" spans="1:12" s="12" customFormat="1" ht="13.2" customHeight="1">
      <c r="A255" s="52" t="s">
        <v>365</v>
      </c>
      <c r="B255" s="53">
        <v>0.60840000000000005</v>
      </c>
      <c r="C255" s="54">
        <v>40444.012199999997</v>
      </c>
      <c r="D255" s="55">
        <v>31934.125599999999</v>
      </c>
      <c r="E255" s="55">
        <v>36032.229399999997</v>
      </c>
      <c r="F255" s="66">
        <v>45895.925600000002</v>
      </c>
      <c r="G255" s="55">
        <v>54566.428999999996</v>
      </c>
      <c r="H255" s="55">
        <v>43379.722300000001</v>
      </c>
      <c r="I255" s="56">
        <v>9.5500000000000007</v>
      </c>
      <c r="J255" s="56">
        <v>11.27</v>
      </c>
      <c r="K255" s="56">
        <v>11.19</v>
      </c>
      <c r="L255" s="56">
        <v>174.43209999999999</v>
      </c>
    </row>
    <row r="256" spans="1:12" s="12" customFormat="1" ht="13.2" customHeight="1">
      <c r="A256" s="52" t="s">
        <v>1063</v>
      </c>
      <c r="B256" s="53">
        <v>0.82140000000000002</v>
      </c>
      <c r="C256" s="54">
        <v>42746.065799999997</v>
      </c>
      <c r="D256" s="55">
        <v>33963.376100000001</v>
      </c>
      <c r="E256" s="55">
        <v>38125.948100000001</v>
      </c>
      <c r="F256" s="66">
        <v>48239.5844</v>
      </c>
      <c r="G256" s="55">
        <v>55157.247499999998</v>
      </c>
      <c r="H256" s="55">
        <v>44091.582900000001</v>
      </c>
      <c r="I256" s="56">
        <v>9.07</v>
      </c>
      <c r="J256" s="56">
        <v>10.77</v>
      </c>
      <c r="K256" s="56">
        <v>10.8</v>
      </c>
      <c r="L256" s="56">
        <v>175.00069999999999</v>
      </c>
    </row>
    <row r="257" spans="1:12" s="12" customFormat="1" ht="13.2" customHeight="1">
      <c r="A257" s="52" t="s">
        <v>1064</v>
      </c>
      <c r="B257" s="53">
        <v>0.22789999999999999</v>
      </c>
      <c r="C257" s="54">
        <v>48956.953600000001</v>
      </c>
      <c r="D257" s="55">
        <v>33508.0452</v>
      </c>
      <c r="E257" s="55">
        <v>39958.120900000002</v>
      </c>
      <c r="F257" s="66">
        <v>58764.237000000001</v>
      </c>
      <c r="G257" s="55">
        <v>65299.323199999999</v>
      </c>
      <c r="H257" s="55">
        <v>49656.170599999998</v>
      </c>
      <c r="I257" s="56">
        <v>10.92</v>
      </c>
      <c r="J257" s="56">
        <v>18.13</v>
      </c>
      <c r="K257" s="56">
        <v>9.9600000000000009</v>
      </c>
      <c r="L257" s="56">
        <v>175.5573</v>
      </c>
    </row>
    <row r="258" spans="1:12" s="12" customFormat="1" ht="13.2" customHeight="1">
      <c r="A258" s="58" t="s">
        <v>366</v>
      </c>
      <c r="B258" s="59">
        <v>0.25240000000000001</v>
      </c>
      <c r="C258" s="60">
        <v>39776.464699999997</v>
      </c>
      <c r="D258" s="61">
        <v>31634.2608</v>
      </c>
      <c r="E258" s="61">
        <v>35336.725899999998</v>
      </c>
      <c r="F258" s="66">
        <v>46072.556199999999</v>
      </c>
      <c r="G258" s="55">
        <v>58124.642800000001</v>
      </c>
      <c r="H258" s="55">
        <v>42475.0069</v>
      </c>
      <c r="I258" s="62">
        <v>8.14</v>
      </c>
      <c r="J258" s="62">
        <v>12.44</v>
      </c>
      <c r="K258" s="62">
        <v>11.01</v>
      </c>
      <c r="L258" s="62">
        <v>174.96780000000001</v>
      </c>
    </row>
    <row r="259" spans="1:12" s="12" customFormat="1" ht="13.2" customHeight="1">
      <c r="A259" s="58" t="s">
        <v>367</v>
      </c>
      <c r="B259" s="59">
        <v>0.34050000000000002</v>
      </c>
      <c r="C259" s="60">
        <v>57201.059500000003</v>
      </c>
      <c r="D259" s="61">
        <v>40324.481800000001</v>
      </c>
      <c r="E259" s="61">
        <v>48659.651700000002</v>
      </c>
      <c r="F259" s="66">
        <v>70641.856400000004</v>
      </c>
      <c r="G259" s="55">
        <v>87152.840400000001</v>
      </c>
      <c r="H259" s="55">
        <v>60945.737999999998</v>
      </c>
      <c r="I259" s="62">
        <v>14.16</v>
      </c>
      <c r="J259" s="62">
        <v>22.09</v>
      </c>
      <c r="K259" s="62">
        <v>11.03</v>
      </c>
      <c r="L259" s="62">
        <v>175.71940000000001</v>
      </c>
    </row>
    <row r="260" spans="1:12" s="12" customFormat="1" ht="13.2" customHeight="1">
      <c r="A260" s="52" t="s">
        <v>369</v>
      </c>
      <c r="B260" s="53">
        <v>0.1711</v>
      </c>
      <c r="C260" s="54">
        <v>58638.883399999999</v>
      </c>
      <c r="D260" s="55">
        <v>42868.1391</v>
      </c>
      <c r="E260" s="55">
        <v>51123.471599999997</v>
      </c>
      <c r="F260" s="66">
        <v>69994.463600000003</v>
      </c>
      <c r="G260" s="55">
        <v>82378.015799999994</v>
      </c>
      <c r="H260" s="55">
        <v>61578.250500000002</v>
      </c>
      <c r="I260" s="56">
        <v>15.36</v>
      </c>
      <c r="J260" s="56">
        <v>22.72</v>
      </c>
      <c r="K260" s="56">
        <v>11.17</v>
      </c>
      <c r="L260" s="56">
        <v>175.72669999999999</v>
      </c>
    </row>
    <row r="261" spans="1:12" s="12" customFormat="1" ht="13.2" customHeight="1">
      <c r="A261" s="58" t="s">
        <v>370</v>
      </c>
      <c r="B261" s="59">
        <v>0.27839999999999998</v>
      </c>
      <c r="C261" s="60">
        <v>42501.974399999999</v>
      </c>
      <c r="D261" s="61">
        <v>31722.4149</v>
      </c>
      <c r="E261" s="61">
        <v>36334.108999999997</v>
      </c>
      <c r="F261" s="66">
        <v>48169.154499999997</v>
      </c>
      <c r="G261" s="55">
        <v>56563.963900000002</v>
      </c>
      <c r="H261" s="55">
        <v>43632.244899999998</v>
      </c>
      <c r="I261" s="62">
        <v>8.99</v>
      </c>
      <c r="J261" s="62">
        <v>10.96</v>
      </c>
      <c r="K261" s="62">
        <v>11.18</v>
      </c>
      <c r="L261" s="62">
        <v>174.77699999999999</v>
      </c>
    </row>
    <row r="262" spans="1:12" s="12" customFormat="1" ht="13.2" customHeight="1">
      <c r="A262" s="52" t="s">
        <v>1065</v>
      </c>
      <c r="B262" s="53">
        <v>3.5099999999999999E-2</v>
      </c>
      <c r="C262" s="54">
        <v>49030.014300000003</v>
      </c>
      <c r="D262" s="55">
        <v>37268.213499999998</v>
      </c>
      <c r="E262" s="55">
        <v>40947.682999999997</v>
      </c>
      <c r="F262" s="66">
        <v>62185.669699999999</v>
      </c>
      <c r="G262" s="55">
        <v>80386.631500000003</v>
      </c>
      <c r="H262" s="55">
        <v>52424.368199999997</v>
      </c>
      <c r="I262" s="56">
        <v>9.09</v>
      </c>
      <c r="J262" s="56">
        <v>16.04</v>
      </c>
      <c r="K262" s="56">
        <v>11.35</v>
      </c>
      <c r="L262" s="56">
        <v>174.75069999999999</v>
      </c>
    </row>
    <row r="263" spans="1:12" s="12" customFormat="1" ht="13.2" customHeight="1">
      <c r="A263" s="52" t="s">
        <v>371</v>
      </c>
      <c r="B263" s="53">
        <v>0.1658</v>
      </c>
      <c r="C263" s="54">
        <v>42027.412499999999</v>
      </c>
      <c r="D263" s="55">
        <v>32204.543900000001</v>
      </c>
      <c r="E263" s="55">
        <v>36893.879200000003</v>
      </c>
      <c r="F263" s="66">
        <v>47189.808299999997</v>
      </c>
      <c r="G263" s="55">
        <v>52156.933199999999</v>
      </c>
      <c r="H263" s="55">
        <v>42474.616300000002</v>
      </c>
      <c r="I263" s="56">
        <v>9.44</v>
      </c>
      <c r="J263" s="56">
        <v>9.82</v>
      </c>
      <c r="K263" s="56">
        <v>10.79</v>
      </c>
      <c r="L263" s="56">
        <v>174.95930000000001</v>
      </c>
    </row>
    <row r="264" spans="1:12" s="12" customFormat="1" ht="13.2" customHeight="1">
      <c r="A264" s="52" t="s">
        <v>1066</v>
      </c>
      <c r="B264" s="53">
        <v>5.0500000000000003E-2</v>
      </c>
      <c r="C264" s="54">
        <v>36275.683299999997</v>
      </c>
      <c r="D264" s="55">
        <v>28924.889500000001</v>
      </c>
      <c r="E264" s="55">
        <v>33914.5</v>
      </c>
      <c r="F264" s="66">
        <v>47872.040399999998</v>
      </c>
      <c r="G264" s="55">
        <v>53120.785100000001</v>
      </c>
      <c r="H264" s="55">
        <v>39783.787799999998</v>
      </c>
      <c r="I264" s="56">
        <v>6.13</v>
      </c>
      <c r="J264" s="56">
        <v>9.68</v>
      </c>
      <c r="K264" s="56">
        <v>12.22</v>
      </c>
      <c r="L264" s="56">
        <v>174.32060000000001</v>
      </c>
    </row>
    <row r="265" spans="1:12" s="12" customFormat="1" ht="13.2" customHeight="1">
      <c r="A265" s="58" t="s">
        <v>372</v>
      </c>
      <c r="B265" s="59">
        <v>0.38040000000000002</v>
      </c>
      <c r="C265" s="60">
        <v>42792.770100000002</v>
      </c>
      <c r="D265" s="61">
        <v>34479.607000000004</v>
      </c>
      <c r="E265" s="61">
        <v>38164.000800000002</v>
      </c>
      <c r="F265" s="66">
        <v>47104.674200000001</v>
      </c>
      <c r="G265" s="55">
        <v>53914.916899999997</v>
      </c>
      <c r="H265" s="55">
        <v>43454.265599999999</v>
      </c>
      <c r="I265" s="62">
        <v>8.2799999999999994</v>
      </c>
      <c r="J265" s="62">
        <v>9.14</v>
      </c>
      <c r="K265" s="62">
        <v>10.8</v>
      </c>
      <c r="L265" s="62">
        <v>174.88499999999999</v>
      </c>
    </row>
    <row r="266" spans="1:12" s="12" customFormat="1" ht="13.2" customHeight="1">
      <c r="A266" s="58" t="s">
        <v>373</v>
      </c>
      <c r="B266" s="59">
        <v>1.5356000000000001</v>
      </c>
      <c r="C266" s="60">
        <v>49269.389300000003</v>
      </c>
      <c r="D266" s="61">
        <v>39745.779600000002</v>
      </c>
      <c r="E266" s="61">
        <v>43997.955099999999</v>
      </c>
      <c r="F266" s="66">
        <v>56405.5461</v>
      </c>
      <c r="G266" s="55">
        <v>68257.486900000004</v>
      </c>
      <c r="H266" s="55">
        <v>52476.369599999998</v>
      </c>
      <c r="I266" s="62">
        <v>10.92</v>
      </c>
      <c r="J266" s="62">
        <v>11.56</v>
      </c>
      <c r="K266" s="62">
        <v>15.21</v>
      </c>
      <c r="L266" s="62">
        <v>175.5975</v>
      </c>
    </row>
    <row r="267" spans="1:12" s="12" customFormat="1" ht="13.2" customHeight="1">
      <c r="A267" s="52" t="s">
        <v>1067</v>
      </c>
      <c r="B267" s="53">
        <v>0.19939999999999999</v>
      </c>
      <c r="C267" s="54">
        <v>64288.4882</v>
      </c>
      <c r="D267" s="55">
        <v>42406.533499999998</v>
      </c>
      <c r="E267" s="55">
        <v>52403.522799999999</v>
      </c>
      <c r="F267" s="66">
        <v>77400.990900000004</v>
      </c>
      <c r="G267" s="55">
        <v>92732.703099999999</v>
      </c>
      <c r="H267" s="55">
        <v>68172.365300000005</v>
      </c>
      <c r="I267" s="56">
        <v>10.210000000000001</v>
      </c>
      <c r="J267" s="56">
        <v>18.91</v>
      </c>
      <c r="K267" s="56">
        <v>12.58</v>
      </c>
      <c r="L267" s="56">
        <v>175.19030000000001</v>
      </c>
    </row>
    <row r="268" spans="1:12" s="12" customFormat="1" ht="13.2" customHeight="1">
      <c r="A268" s="52" t="s">
        <v>1068</v>
      </c>
      <c r="B268" s="53">
        <v>0.216</v>
      </c>
      <c r="C268" s="54">
        <v>50410.097099999999</v>
      </c>
      <c r="D268" s="55">
        <v>40692.721100000002</v>
      </c>
      <c r="E268" s="55">
        <v>45070.243600000002</v>
      </c>
      <c r="F268" s="66">
        <v>56897.683299999997</v>
      </c>
      <c r="G268" s="55">
        <v>68400.909</v>
      </c>
      <c r="H268" s="55">
        <v>53339.137499999997</v>
      </c>
      <c r="I268" s="56">
        <v>13.18</v>
      </c>
      <c r="J268" s="56">
        <v>13.27</v>
      </c>
      <c r="K268" s="56">
        <v>12.84</v>
      </c>
      <c r="L268" s="56">
        <v>176.2311</v>
      </c>
    </row>
    <row r="269" spans="1:12" s="12" customFormat="1" ht="13.2" customHeight="1">
      <c r="A269" s="52" t="s">
        <v>1069</v>
      </c>
      <c r="B269" s="53">
        <v>0.85270000000000001</v>
      </c>
      <c r="C269" s="54">
        <v>47202.8485</v>
      </c>
      <c r="D269" s="55">
        <v>39049.621500000001</v>
      </c>
      <c r="E269" s="55">
        <v>43082.731699999997</v>
      </c>
      <c r="F269" s="66">
        <v>52610.778400000003</v>
      </c>
      <c r="G269" s="55">
        <v>59360.915999999997</v>
      </c>
      <c r="H269" s="55">
        <v>48671.511599999998</v>
      </c>
      <c r="I269" s="56">
        <v>11.44</v>
      </c>
      <c r="J269" s="56">
        <v>7.58</v>
      </c>
      <c r="K269" s="56">
        <v>17.399999999999999</v>
      </c>
      <c r="L269" s="56">
        <v>175.6285</v>
      </c>
    </row>
    <row r="270" spans="1:12" s="12" customFormat="1" ht="13.2" customHeight="1">
      <c r="A270" s="52" t="s">
        <v>374</v>
      </c>
      <c r="B270" s="53">
        <v>0.19750000000000001</v>
      </c>
      <c r="C270" s="54">
        <v>51791.536500000002</v>
      </c>
      <c r="D270" s="55">
        <v>40826.293700000002</v>
      </c>
      <c r="E270" s="55">
        <v>46099.284500000002</v>
      </c>
      <c r="F270" s="66">
        <v>56536.407099999997</v>
      </c>
      <c r="G270" s="55">
        <v>65885.074399999998</v>
      </c>
      <c r="H270" s="55">
        <v>52338.057099999998</v>
      </c>
      <c r="I270" s="56">
        <v>6.94</v>
      </c>
      <c r="J270" s="56">
        <v>15.34</v>
      </c>
      <c r="K270" s="56">
        <v>13.21</v>
      </c>
      <c r="L270" s="56">
        <v>175.3158</v>
      </c>
    </row>
    <row r="271" spans="1:12" s="12" customFormat="1" ht="13.2" customHeight="1">
      <c r="A271" s="58" t="s">
        <v>375</v>
      </c>
      <c r="B271" s="59">
        <v>2.9344999999999999</v>
      </c>
      <c r="C271" s="60">
        <v>45756.386100000003</v>
      </c>
      <c r="D271" s="61">
        <v>35929.423699999999</v>
      </c>
      <c r="E271" s="61">
        <v>40688.419800000003</v>
      </c>
      <c r="F271" s="66">
        <v>51164.4038</v>
      </c>
      <c r="G271" s="55">
        <v>58227.900699999998</v>
      </c>
      <c r="H271" s="55">
        <v>46869.014799999997</v>
      </c>
      <c r="I271" s="62">
        <v>8.9</v>
      </c>
      <c r="J271" s="62">
        <v>16.37</v>
      </c>
      <c r="K271" s="62">
        <v>12.13</v>
      </c>
      <c r="L271" s="62">
        <v>175.29929999999999</v>
      </c>
    </row>
    <row r="272" spans="1:12" s="12" customFormat="1" ht="13.2" customHeight="1">
      <c r="A272" s="52" t="s">
        <v>1070</v>
      </c>
      <c r="B272" s="53">
        <v>1.4145000000000001</v>
      </c>
      <c r="C272" s="54">
        <v>47241.067000000003</v>
      </c>
      <c r="D272" s="55">
        <v>37664.320200000002</v>
      </c>
      <c r="E272" s="55">
        <v>42174.908300000003</v>
      </c>
      <c r="F272" s="66">
        <v>52792.646999999997</v>
      </c>
      <c r="G272" s="55">
        <v>60543.557099999998</v>
      </c>
      <c r="H272" s="55">
        <v>48741.698400000001</v>
      </c>
      <c r="I272" s="56">
        <v>10.32</v>
      </c>
      <c r="J272" s="56">
        <v>17.97</v>
      </c>
      <c r="K272" s="56">
        <v>12.08</v>
      </c>
      <c r="L272" s="56">
        <v>175.68039999999999</v>
      </c>
    </row>
    <row r="273" spans="1:12" s="12" customFormat="1" ht="13.2" customHeight="1">
      <c r="A273" s="52" t="s">
        <v>1071</v>
      </c>
      <c r="B273" s="53">
        <v>0.1147</v>
      </c>
      <c r="C273" s="54">
        <v>47673.046399999999</v>
      </c>
      <c r="D273" s="55">
        <v>37852.933599999997</v>
      </c>
      <c r="E273" s="55">
        <v>42066.641100000001</v>
      </c>
      <c r="F273" s="66">
        <v>53363.850400000003</v>
      </c>
      <c r="G273" s="55">
        <v>61717.671300000002</v>
      </c>
      <c r="H273" s="55">
        <v>48699.034099999997</v>
      </c>
      <c r="I273" s="56">
        <v>6.7</v>
      </c>
      <c r="J273" s="56">
        <v>15.25</v>
      </c>
      <c r="K273" s="56">
        <v>11.26</v>
      </c>
      <c r="L273" s="56">
        <v>174.47370000000001</v>
      </c>
    </row>
    <row r="274" spans="1:12" s="12" customFormat="1" ht="13.2" customHeight="1">
      <c r="A274" s="52" t="s">
        <v>376</v>
      </c>
      <c r="B274" s="53">
        <v>8.9499999999999996E-2</v>
      </c>
      <c r="C274" s="54">
        <v>43141.014300000003</v>
      </c>
      <c r="D274" s="55">
        <v>32369.227500000001</v>
      </c>
      <c r="E274" s="55">
        <v>36903.253599999996</v>
      </c>
      <c r="F274" s="66">
        <v>54379.926200000002</v>
      </c>
      <c r="G274" s="55">
        <v>68119.995599999995</v>
      </c>
      <c r="H274" s="55">
        <v>46929.449800000002</v>
      </c>
      <c r="I274" s="56">
        <v>11.01</v>
      </c>
      <c r="J274" s="56">
        <v>15.18</v>
      </c>
      <c r="K274" s="56">
        <v>11.58</v>
      </c>
      <c r="L274" s="56">
        <v>176.81319999999999</v>
      </c>
    </row>
    <row r="275" spans="1:12" s="12" customFormat="1" ht="13.2" customHeight="1">
      <c r="A275" s="52" t="s">
        <v>377</v>
      </c>
      <c r="B275" s="53">
        <v>0.13569999999999999</v>
      </c>
      <c r="C275" s="54">
        <v>38559.875999999997</v>
      </c>
      <c r="D275" s="55">
        <v>30267.4166</v>
      </c>
      <c r="E275" s="55">
        <v>34739.088000000003</v>
      </c>
      <c r="F275" s="66">
        <v>48031.256300000001</v>
      </c>
      <c r="G275" s="55">
        <v>55802.187899999997</v>
      </c>
      <c r="H275" s="55">
        <v>41807.661</v>
      </c>
      <c r="I275" s="56">
        <v>10.88</v>
      </c>
      <c r="J275" s="56">
        <v>15.28</v>
      </c>
      <c r="K275" s="56">
        <v>11.07</v>
      </c>
      <c r="L275" s="56">
        <v>174.66419999999999</v>
      </c>
    </row>
    <row r="276" spans="1:12" s="12" customFormat="1" ht="13.2" customHeight="1">
      <c r="A276" s="52" t="s">
        <v>378</v>
      </c>
      <c r="B276" s="53">
        <v>0.22450000000000001</v>
      </c>
      <c r="C276" s="54">
        <v>44217.576399999998</v>
      </c>
      <c r="D276" s="55">
        <v>30554.852999999999</v>
      </c>
      <c r="E276" s="55">
        <v>38190.908000000003</v>
      </c>
      <c r="F276" s="66">
        <v>49155.252800000002</v>
      </c>
      <c r="G276" s="55">
        <v>55137.207900000001</v>
      </c>
      <c r="H276" s="55">
        <v>43756.2042</v>
      </c>
      <c r="I276" s="56">
        <v>8.9700000000000006</v>
      </c>
      <c r="J276" s="56">
        <v>14.67</v>
      </c>
      <c r="K276" s="56">
        <v>11.25</v>
      </c>
      <c r="L276" s="56">
        <v>174.97810000000001</v>
      </c>
    </row>
    <row r="277" spans="1:12" s="12" customFormat="1" ht="13.2" customHeight="1">
      <c r="A277" s="52" t="s">
        <v>379</v>
      </c>
      <c r="B277" s="53">
        <v>0.41439999999999999</v>
      </c>
      <c r="C277" s="54">
        <v>43948.352500000001</v>
      </c>
      <c r="D277" s="55">
        <v>37660.3053</v>
      </c>
      <c r="E277" s="55">
        <v>41211.6659</v>
      </c>
      <c r="F277" s="66">
        <v>48275.490400000002</v>
      </c>
      <c r="G277" s="55">
        <v>52019.877800000002</v>
      </c>
      <c r="H277" s="55">
        <v>44638.127500000002</v>
      </c>
      <c r="I277" s="56">
        <v>2.58</v>
      </c>
      <c r="J277" s="56">
        <v>14.68</v>
      </c>
      <c r="K277" s="56">
        <v>13.94</v>
      </c>
      <c r="L277" s="56">
        <v>174.98670000000001</v>
      </c>
    </row>
    <row r="278" spans="1:12" s="12" customFormat="1" ht="13.2" customHeight="1">
      <c r="A278" s="52" t="s">
        <v>1072</v>
      </c>
      <c r="B278" s="53">
        <v>7.3599999999999999E-2</v>
      </c>
      <c r="C278" s="54">
        <v>46966.817600000002</v>
      </c>
      <c r="D278" s="55">
        <v>37030.339200000002</v>
      </c>
      <c r="E278" s="55">
        <v>40917.217799999999</v>
      </c>
      <c r="F278" s="66">
        <v>54440.507799999999</v>
      </c>
      <c r="G278" s="55">
        <v>57413.264199999998</v>
      </c>
      <c r="H278" s="55">
        <v>47189.441500000001</v>
      </c>
      <c r="I278" s="56">
        <v>9.8800000000000008</v>
      </c>
      <c r="J278" s="56">
        <v>9.26</v>
      </c>
      <c r="K278" s="56">
        <v>12.51</v>
      </c>
      <c r="L278" s="56">
        <v>174.75290000000001</v>
      </c>
    </row>
    <row r="279" spans="1:12" s="12" customFormat="1" ht="13.2" customHeight="1">
      <c r="A279" s="58" t="s">
        <v>381</v>
      </c>
      <c r="B279" s="59">
        <v>0.25309999999999999</v>
      </c>
      <c r="C279" s="60">
        <v>43754.724199999997</v>
      </c>
      <c r="D279" s="61">
        <v>35910.111100000002</v>
      </c>
      <c r="E279" s="61">
        <v>38992.748</v>
      </c>
      <c r="F279" s="66">
        <v>49306.789100000002</v>
      </c>
      <c r="G279" s="55">
        <v>57539.254399999998</v>
      </c>
      <c r="H279" s="55">
        <v>45336.577400000002</v>
      </c>
      <c r="I279" s="62">
        <v>8.56</v>
      </c>
      <c r="J279" s="62">
        <v>15.5</v>
      </c>
      <c r="K279" s="62">
        <v>10.68</v>
      </c>
      <c r="L279" s="62">
        <v>176.41149999999999</v>
      </c>
    </row>
    <row r="280" spans="1:12" s="12" customFormat="1" ht="13.2" customHeight="1">
      <c r="A280" s="52" t="s">
        <v>382</v>
      </c>
      <c r="B280" s="53">
        <v>3.4000000000000002E-2</v>
      </c>
      <c r="C280" s="54">
        <v>47807.146800000002</v>
      </c>
      <c r="D280" s="55">
        <v>36843.222800000003</v>
      </c>
      <c r="E280" s="55">
        <v>39261.443099999997</v>
      </c>
      <c r="F280" s="66">
        <v>52714.456599999998</v>
      </c>
      <c r="G280" s="55">
        <v>58872.696600000003</v>
      </c>
      <c r="H280" s="55">
        <v>47467.5236</v>
      </c>
      <c r="I280" s="56">
        <v>8.23</v>
      </c>
      <c r="J280" s="56">
        <v>16.53</v>
      </c>
      <c r="K280" s="56">
        <v>9.8800000000000008</v>
      </c>
      <c r="L280" s="56">
        <v>176.434</v>
      </c>
    </row>
    <row r="281" spans="1:12" s="12" customFormat="1" ht="13.2" customHeight="1">
      <c r="A281" s="52" t="s">
        <v>383</v>
      </c>
      <c r="B281" s="53">
        <v>0.13800000000000001</v>
      </c>
      <c r="C281" s="54">
        <v>44065.732499999998</v>
      </c>
      <c r="D281" s="55">
        <v>36466.115400000002</v>
      </c>
      <c r="E281" s="55">
        <v>39947.713300000003</v>
      </c>
      <c r="F281" s="66">
        <v>47328.055699999997</v>
      </c>
      <c r="G281" s="55">
        <v>54838.500099999997</v>
      </c>
      <c r="H281" s="55">
        <v>44619.378299999997</v>
      </c>
      <c r="I281" s="56">
        <v>8.0399999999999991</v>
      </c>
      <c r="J281" s="56">
        <v>14.37</v>
      </c>
      <c r="K281" s="56">
        <v>11.09</v>
      </c>
      <c r="L281" s="56">
        <v>175.63900000000001</v>
      </c>
    </row>
    <row r="282" spans="1:12" s="12" customFormat="1" ht="13.2" customHeight="1">
      <c r="A282" s="52" t="s">
        <v>384</v>
      </c>
      <c r="B282" s="53">
        <v>5.8400000000000001E-2</v>
      </c>
      <c r="C282" s="54">
        <v>42201.751700000001</v>
      </c>
      <c r="D282" s="55">
        <v>32700.760600000001</v>
      </c>
      <c r="E282" s="55">
        <v>36948.8727</v>
      </c>
      <c r="F282" s="66">
        <v>51521.617700000003</v>
      </c>
      <c r="G282" s="55">
        <v>60581.3508</v>
      </c>
      <c r="H282" s="55">
        <v>44685.057000000001</v>
      </c>
      <c r="I282" s="56">
        <v>8.48</v>
      </c>
      <c r="J282" s="56">
        <v>16.41</v>
      </c>
      <c r="K282" s="56">
        <v>10.11</v>
      </c>
      <c r="L282" s="56">
        <v>176.32</v>
      </c>
    </row>
    <row r="283" spans="1:12" s="12" customFormat="1" ht="13.2" customHeight="1">
      <c r="A283" s="58" t="s">
        <v>1073</v>
      </c>
      <c r="B283" s="59">
        <v>4.5600000000000002E-2</v>
      </c>
      <c r="C283" s="60">
        <v>43904.750200000002</v>
      </c>
      <c r="D283" s="61">
        <v>33419.694600000003</v>
      </c>
      <c r="E283" s="61">
        <v>36814.494299999998</v>
      </c>
      <c r="F283" s="66">
        <v>46910.542999999998</v>
      </c>
      <c r="G283" s="55">
        <v>53277.5671</v>
      </c>
      <c r="H283" s="55">
        <v>43385.9067</v>
      </c>
      <c r="I283" s="62">
        <v>5.9</v>
      </c>
      <c r="J283" s="62">
        <v>17.57</v>
      </c>
      <c r="K283" s="62">
        <v>10.52</v>
      </c>
      <c r="L283" s="62">
        <v>171.58869999999999</v>
      </c>
    </row>
    <row r="284" spans="1:12" s="12" customFormat="1" ht="13.2" customHeight="1">
      <c r="A284" s="52" t="s">
        <v>385</v>
      </c>
      <c r="B284" s="53">
        <v>4.4699999999999997E-2</v>
      </c>
      <c r="C284" s="54">
        <v>43904.750200000002</v>
      </c>
      <c r="D284" s="55">
        <v>33419.694600000003</v>
      </c>
      <c r="E284" s="55">
        <v>37980.844599999997</v>
      </c>
      <c r="F284" s="66">
        <v>46910.542999999998</v>
      </c>
      <c r="G284" s="55">
        <v>53277.5671</v>
      </c>
      <c r="H284" s="55">
        <v>43567.972600000001</v>
      </c>
      <c r="I284" s="56">
        <v>5.83</v>
      </c>
      <c r="J284" s="56">
        <v>17.86</v>
      </c>
      <c r="K284" s="56">
        <v>10.51</v>
      </c>
      <c r="L284" s="56">
        <v>171.5241</v>
      </c>
    </row>
    <row r="285" spans="1:12" s="12" customFormat="1" ht="13.2" customHeight="1">
      <c r="A285" s="58" t="s">
        <v>386</v>
      </c>
      <c r="B285" s="59">
        <v>0.14169999999999999</v>
      </c>
      <c r="C285" s="60">
        <v>38553.1872</v>
      </c>
      <c r="D285" s="61">
        <v>30081.911599999999</v>
      </c>
      <c r="E285" s="61">
        <v>33846.476900000001</v>
      </c>
      <c r="F285" s="66">
        <v>44337.3609</v>
      </c>
      <c r="G285" s="55">
        <v>49065.748500000002</v>
      </c>
      <c r="H285" s="55">
        <v>40030.799500000001</v>
      </c>
      <c r="I285" s="62">
        <v>8.24</v>
      </c>
      <c r="J285" s="62">
        <v>12.05</v>
      </c>
      <c r="K285" s="62">
        <v>11.03</v>
      </c>
      <c r="L285" s="62">
        <v>175.4913</v>
      </c>
    </row>
    <row r="286" spans="1:12" s="12" customFormat="1" ht="13.2" customHeight="1">
      <c r="A286" s="52" t="s">
        <v>1074</v>
      </c>
      <c r="B286" s="53">
        <v>7.7399999999999997E-2</v>
      </c>
      <c r="C286" s="54">
        <v>37145.960500000001</v>
      </c>
      <c r="D286" s="55">
        <v>29954.73</v>
      </c>
      <c r="E286" s="55">
        <v>33083.3272</v>
      </c>
      <c r="F286" s="66">
        <v>42281.876700000001</v>
      </c>
      <c r="G286" s="55">
        <v>48397.4035</v>
      </c>
      <c r="H286" s="55">
        <v>38445.9902</v>
      </c>
      <c r="I286" s="56">
        <v>8.82</v>
      </c>
      <c r="J286" s="56">
        <v>9.42</v>
      </c>
      <c r="K286" s="56">
        <v>11.17</v>
      </c>
      <c r="L286" s="56">
        <v>175.4222</v>
      </c>
    </row>
    <row r="287" spans="1:12" s="12" customFormat="1" ht="13.2" customHeight="1">
      <c r="A287" s="58" t="s">
        <v>387</v>
      </c>
      <c r="B287" s="59">
        <v>1.8866000000000001</v>
      </c>
      <c r="C287" s="60">
        <v>44479.152900000001</v>
      </c>
      <c r="D287" s="61">
        <v>35050.010300000002</v>
      </c>
      <c r="E287" s="61">
        <v>39239.638899999998</v>
      </c>
      <c r="F287" s="66">
        <v>50395.2592</v>
      </c>
      <c r="G287" s="55">
        <v>58584.464599999999</v>
      </c>
      <c r="H287" s="55">
        <v>45795.804900000003</v>
      </c>
      <c r="I287" s="62">
        <v>5.65</v>
      </c>
      <c r="J287" s="62">
        <v>9.69</v>
      </c>
      <c r="K287" s="62">
        <v>9.76</v>
      </c>
      <c r="L287" s="62">
        <v>174.3289</v>
      </c>
    </row>
    <row r="288" spans="1:12" s="12" customFormat="1" ht="13.2" customHeight="1">
      <c r="A288" s="52" t="s">
        <v>1075</v>
      </c>
      <c r="B288" s="53">
        <v>0.64970000000000006</v>
      </c>
      <c r="C288" s="54">
        <v>43416.149799999999</v>
      </c>
      <c r="D288" s="55">
        <v>34523.287199999999</v>
      </c>
      <c r="E288" s="55">
        <v>38887.447899999999</v>
      </c>
      <c r="F288" s="66">
        <v>48308.790399999998</v>
      </c>
      <c r="G288" s="55">
        <v>56801.586000000003</v>
      </c>
      <c r="H288" s="55">
        <v>44473.676299999999</v>
      </c>
      <c r="I288" s="56">
        <v>5.98</v>
      </c>
      <c r="J288" s="56">
        <v>7.88</v>
      </c>
      <c r="K288" s="56">
        <v>9.99</v>
      </c>
      <c r="L288" s="56">
        <v>174.1456</v>
      </c>
    </row>
    <row r="289" spans="1:12" s="12" customFormat="1" ht="13.2" customHeight="1">
      <c r="A289" s="52" t="s">
        <v>1076</v>
      </c>
      <c r="B289" s="53">
        <v>8.1000000000000003E-2</v>
      </c>
      <c r="C289" s="54">
        <v>56806.531300000002</v>
      </c>
      <c r="D289" s="55">
        <v>41833.955300000001</v>
      </c>
      <c r="E289" s="55">
        <v>49849.991600000001</v>
      </c>
      <c r="F289" s="66">
        <v>59734.69</v>
      </c>
      <c r="G289" s="55">
        <v>68322.698399999994</v>
      </c>
      <c r="H289" s="55">
        <v>55883.003799999999</v>
      </c>
      <c r="I289" s="56">
        <v>7.08</v>
      </c>
      <c r="J289" s="56">
        <v>15.48</v>
      </c>
      <c r="K289" s="56">
        <v>9.6</v>
      </c>
      <c r="L289" s="56">
        <v>174.3689</v>
      </c>
    </row>
    <row r="290" spans="1:12">
      <c r="A290" s="52" t="s">
        <v>388</v>
      </c>
      <c r="B290" s="53">
        <v>0.59709999999999996</v>
      </c>
      <c r="C290" s="54">
        <v>44235.187599999997</v>
      </c>
      <c r="D290" s="55">
        <v>34969.768400000001</v>
      </c>
      <c r="E290" s="55">
        <v>39256.0867</v>
      </c>
      <c r="F290" s="66">
        <v>49749.472300000001</v>
      </c>
      <c r="G290" s="55">
        <v>56376.967400000001</v>
      </c>
      <c r="H290" s="55">
        <v>45172.008699999998</v>
      </c>
      <c r="I290" s="56">
        <v>6.19</v>
      </c>
      <c r="J290" s="56">
        <v>8.76</v>
      </c>
      <c r="K290" s="56">
        <v>9.49</v>
      </c>
      <c r="L290" s="56">
        <v>174.22280000000001</v>
      </c>
    </row>
    <row r="291" spans="1:12">
      <c r="A291" s="58" t="s">
        <v>1077</v>
      </c>
      <c r="B291" s="59">
        <v>0.24199999999999999</v>
      </c>
      <c r="C291" s="60">
        <v>43237.5936</v>
      </c>
      <c r="D291" s="61">
        <v>32490.984499999999</v>
      </c>
      <c r="E291" s="61">
        <v>35459.495199999998</v>
      </c>
      <c r="F291" s="66">
        <v>55018.760699999999</v>
      </c>
      <c r="G291" s="55">
        <v>65490.091399999998</v>
      </c>
      <c r="H291" s="55">
        <v>46852.157599999999</v>
      </c>
      <c r="I291" s="62">
        <v>9.44</v>
      </c>
      <c r="J291" s="62">
        <v>13.95</v>
      </c>
      <c r="K291" s="62">
        <v>9.76</v>
      </c>
      <c r="L291" s="62">
        <v>174.44550000000001</v>
      </c>
    </row>
    <row r="292" spans="1:12">
      <c r="A292" s="52" t="s">
        <v>1078</v>
      </c>
      <c r="B292" s="53">
        <v>0.2014</v>
      </c>
      <c r="C292" s="54">
        <v>41772.066200000001</v>
      </c>
      <c r="D292" s="55">
        <v>32490.984499999999</v>
      </c>
      <c r="E292" s="55">
        <v>34918.521200000003</v>
      </c>
      <c r="F292" s="66">
        <v>54339.786999999997</v>
      </c>
      <c r="G292" s="55">
        <v>64630.041700000002</v>
      </c>
      <c r="H292" s="55">
        <v>46404.266600000003</v>
      </c>
      <c r="I292" s="56">
        <v>9.7200000000000006</v>
      </c>
      <c r="J292" s="56">
        <v>12.99</v>
      </c>
      <c r="K292" s="56">
        <v>9.8699999999999992</v>
      </c>
      <c r="L292" s="56">
        <v>174.38120000000001</v>
      </c>
    </row>
    <row r="293" spans="1:12">
      <c r="A293" s="58" t="s">
        <v>389</v>
      </c>
      <c r="B293" s="59">
        <v>0.3085</v>
      </c>
      <c r="C293" s="60">
        <v>42891.8102</v>
      </c>
      <c r="D293" s="61">
        <v>31541.600299999998</v>
      </c>
      <c r="E293" s="61">
        <v>36267.6679</v>
      </c>
      <c r="F293" s="66">
        <v>49952.284500000002</v>
      </c>
      <c r="G293" s="55">
        <v>59923.6927</v>
      </c>
      <c r="H293" s="55">
        <v>44495.7091</v>
      </c>
      <c r="I293" s="62">
        <v>9.41</v>
      </c>
      <c r="J293" s="62">
        <v>15.91</v>
      </c>
      <c r="K293" s="62">
        <v>10.1</v>
      </c>
      <c r="L293" s="62">
        <v>175.9316</v>
      </c>
    </row>
    <row r="294" spans="1:12">
      <c r="A294" s="52" t="s">
        <v>390</v>
      </c>
      <c r="B294" s="53">
        <v>0.1043</v>
      </c>
      <c r="C294" s="54">
        <v>44082.7238</v>
      </c>
      <c r="D294" s="55">
        <v>33856.8943</v>
      </c>
      <c r="E294" s="55">
        <v>38090.230799999998</v>
      </c>
      <c r="F294" s="66">
        <v>52373.683700000001</v>
      </c>
      <c r="G294" s="55">
        <v>60715.855799999998</v>
      </c>
      <c r="H294" s="55">
        <v>46182.4493</v>
      </c>
      <c r="I294" s="56">
        <v>9.2100000000000009</v>
      </c>
      <c r="J294" s="56">
        <v>13.38</v>
      </c>
      <c r="K294" s="56">
        <v>10.24</v>
      </c>
      <c r="L294" s="56">
        <v>176.36340000000001</v>
      </c>
    </row>
    <row r="295" spans="1:12">
      <c r="A295" s="52" t="s">
        <v>391</v>
      </c>
      <c r="B295" s="53">
        <v>0.1368</v>
      </c>
      <c r="C295" s="54">
        <v>41664.804400000001</v>
      </c>
      <c r="D295" s="55">
        <v>30753.235799999999</v>
      </c>
      <c r="E295" s="55">
        <v>35929.758999999998</v>
      </c>
      <c r="F295" s="66">
        <v>47370.291400000002</v>
      </c>
      <c r="G295" s="55">
        <v>55248.0317</v>
      </c>
      <c r="H295" s="55">
        <v>42717.135499999997</v>
      </c>
      <c r="I295" s="56">
        <v>9.61</v>
      </c>
      <c r="J295" s="56">
        <v>17.2</v>
      </c>
      <c r="K295" s="56">
        <v>9.74</v>
      </c>
      <c r="L295" s="56">
        <v>176.34370000000001</v>
      </c>
    </row>
    <row r="296" spans="1:12">
      <c r="A296" s="58" t="s">
        <v>1079</v>
      </c>
      <c r="B296" s="59">
        <v>0.58199999999999996</v>
      </c>
      <c r="C296" s="60">
        <v>41358.306600000004</v>
      </c>
      <c r="D296" s="61">
        <v>33815.198499999999</v>
      </c>
      <c r="E296" s="61">
        <v>37617.6417</v>
      </c>
      <c r="F296" s="66">
        <v>46118.563199999997</v>
      </c>
      <c r="G296" s="55">
        <v>54327.633399999999</v>
      </c>
      <c r="H296" s="55">
        <v>42819.441099999996</v>
      </c>
      <c r="I296" s="62">
        <v>7.22</v>
      </c>
      <c r="J296" s="62">
        <v>8.83</v>
      </c>
      <c r="K296" s="62">
        <v>10.130000000000001</v>
      </c>
      <c r="L296" s="62">
        <v>174.584</v>
      </c>
    </row>
    <row r="297" spans="1:12">
      <c r="A297" s="58" t="s">
        <v>1080</v>
      </c>
      <c r="B297" s="59">
        <v>0.1522</v>
      </c>
      <c r="C297" s="60">
        <v>38957.925199999998</v>
      </c>
      <c r="D297" s="61">
        <v>31072.683300000001</v>
      </c>
      <c r="E297" s="61">
        <v>34432.366499999996</v>
      </c>
      <c r="F297" s="66">
        <v>43375.221700000002</v>
      </c>
      <c r="G297" s="55">
        <v>50044.128199999999</v>
      </c>
      <c r="H297" s="55">
        <v>40386.673900000002</v>
      </c>
      <c r="I297" s="62">
        <v>6.93</v>
      </c>
      <c r="J297" s="62">
        <v>10.119999999999999</v>
      </c>
      <c r="K297" s="62">
        <v>9.74</v>
      </c>
      <c r="L297" s="62">
        <v>174.73859999999999</v>
      </c>
    </row>
    <row r="298" spans="1:12">
      <c r="A298" s="58" t="s">
        <v>394</v>
      </c>
      <c r="B298" s="59">
        <v>0.25009999999999999</v>
      </c>
      <c r="C298" s="60">
        <v>40849.522400000002</v>
      </c>
      <c r="D298" s="61">
        <v>34123.678800000002</v>
      </c>
      <c r="E298" s="61">
        <v>37116.962599999999</v>
      </c>
      <c r="F298" s="66">
        <v>45331.036099999998</v>
      </c>
      <c r="G298" s="55">
        <v>54424.3488</v>
      </c>
      <c r="H298" s="55">
        <v>42237.796799999996</v>
      </c>
      <c r="I298" s="62">
        <v>5.09</v>
      </c>
      <c r="J298" s="62">
        <v>18.63</v>
      </c>
      <c r="K298" s="62">
        <v>10.53</v>
      </c>
      <c r="L298" s="62">
        <v>174.1439</v>
      </c>
    </row>
    <row r="299" spans="1:12">
      <c r="A299" s="52" t="s">
        <v>1081</v>
      </c>
      <c r="B299" s="53">
        <v>0.1095</v>
      </c>
      <c r="C299" s="54">
        <v>40597.044199999997</v>
      </c>
      <c r="D299" s="55">
        <v>33987.775999999998</v>
      </c>
      <c r="E299" s="55">
        <v>36884.333299999998</v>
      </c>
      <c r="F299" s="66">
        <v>44668.7399</v>
      </c>
      <c r="G299" s="55">
        <v>53229.594700000001</v>
      </c>
      <c r="H299" s="55">
        <v>41769.3177</v>
      </c>
      <c r="I299" s="56">
        <v>3.52</v>
      </c>
      <c r="J299" s="56">
        <v>21.48</v>
      </c>
      <c r="K299" s="56">
        <v>9.92</v>
      </c>
      <c r="L299" s="56">
        <v>173.02879999999999</v>
      </c>
    </row>
    <row r="300" spans="1:12">
      <c r="A300" s="52" t="s">
        <v>397</v>
      </c>
      <c r="B300" s="53">
        <v>4.3900000000000002E-2</v>
      </c>
      <c r="C300" s="54">
        <v>39912.825100000002</v>
      </c>
      <c r="D300" s="55">
        <v>33863.75</v>
      </c>
      <c r="E300" s="55">
        <v>36714.509599999998</v>
      </c>
      <c r="F300" s="66">
        <v>45406.095600000001</v>
      </c>
      <c r="G300" s="55">
        <v>49939.207300000002</v>
      </c>
      <c r="H300" s="55">
        <v>41223.930999999997</v>
      </c>
      <c r="I300" s="56">
        <v>5.17</v>
      </c>
      <c r="J300" s="56">
        <v>16.16</v>
      </c>
      <c r="K300" s="56">
        <v>12.32</v>
      </c>
      <c r="L300" s="56">
        <v>174.37960000000001</v>
      </c>
    </row>
    <row r="301" spans="1:12">
      <c r="A301" s="58" t="s">
        <v>398</v>
      </c>
      <c r="B301" s="59">
        <v>3.0678000000000001</v>
      </c>
      <c r="C301" s="60">
        <v>45278.989800000003</v>
      </c>
      <c r="D301" s="61">
        <v>35175.551099999997</v>
      </c>
      <c r="E301" s="61">
        <v>39792.571400000001</v>
      </c>
      <c r="F301" s="66">
        <v>51957.283799999997</v>
      </c>
      <c r="G301" s="55">
        <v>59148.718500000003</v>
      </c>
      <c r="H301" s="55">
        <v>46696.500399999997</v>
      </c>
      <c r="I301" s="62">
        <v>10.7</v>
      </c>
      <c r="J301" s="62">
        <v>17.48</v>
      </c>
      <c r="K301" s="62">
        <v>11.22</v>
      </c>
      <c r="L301" s="62">
        <v>175.21080000000001</v>
      </c>
    </row>
    <row r="302" spans="1:12">
      <c r="A302" s="52" t="s">
        <v>1082</v>
      </c>
      <c r="B302" s="53">
        <v>4.9000000000000002E-2</v>
      </c>
      <c r="C302" s="54">
        <v>48711.581100000003</v>
      </c>
      <c r="D302" s="55">
        <v>39567.773399999998</v>
      </c>
      <c r="E302" s="55">
        <v>43026.103199999998</v>
      </c>
      <c r="F302" s="66">
        <v>55731.229599999999</v>
      </c>
      <c r="G302" s="55">
        <v>66813.473199999993</v>
      </c>
      <c r="H302" s="55">
        <v>51154.635600000001</v>
      </c>
      <c r="I302" s="56">
        <v>9.14</v>
      </c>
      <c r="J302" s="56">
        <v>23.3</v>
      </c>
      <c r="K302" s="56">
        <v>12.09</v>
      </c>
      <c r="L302" s="56">
        <v>175.17830000000001</v>
      </c>
    </row>
    <row r="303" spans="1:12">
      <c r="A303" s="52" t="s">
        <v>399</v>
      </c>
      <c r="B303" s="53">
        <v>3.5099999999999999E-2</v>
      </c>
      <c r="C303" s="54">
        <v>47700.893499999998</v>
      </c>
      <c r="D303" s="55">
        <v>33745.515299999999</v>
      </c>
      <c r="E303" s="55">
        <v>42822.392699999997</v>
      </c>
      <c r="F303" s="66">
        <v>56496.378400000001</v>
      </c>
      <c r="G303" s="55">
        <v>68398.885899999994</v>
      </c>
      <c r="H303" s="55">
        <v>50382.708899999998</v>
      </c>
      <c r="I303" s="56">
        <v>12.9</v>
      </c>
      <c r="J303" s="56">
        <v>17.059999999999999</v>
      </c>
      <c r="K303" s="56">
        <v>10.24</v>
      </c>
      <c r="L303" s="56">
        <v>175.3502</v>
      </c>
    </row>
    <row r="304" spans="1:12">
      <c r="A304" s="52" t="s">
        <v>401</v>
      </c>
      <c r="B304" s="53">
        <v>1.0795999999999999</v>
      </c>
      <c r="C304" s="54">
        <v>48265.276599999997</v>
      </c>
      <c r="D304" s="55">
        <v>38854.493300000002</v>
      </c>
      <c r="E304" s="55">
        <v>43220.3649</v>
      </c>
      <c r="F304" s="66">
        <v>54957.604599999999</v>
      </c>
      <c r="G304" s="55">
        <v>63830.832300000002</v>
      </c>
      <c r="H304" s="55">
        <v>50133.929600000003</v>
      </c>
      <c r="I304" s="56">
        <v>12.91</v>
      </c>
      <c r="J304" s="56">
        <v>17.899999999999999</v>
      </c>
      <c r="K304" s="56">
        <v>11.18</v>
      </c>
      <c r="L304" s="56">
        <v>174.70480000000001</v>
      </c>
    </row>
    <row r="305" spans="1:12">
      <c r="A305" s="52" t="s">
        <v>402</v>
      </c>
      <c r="B305" s="53">
        <v>0.62909999999999999</v>
      </c>
      <c r="C305" s="54">
        <v>44778.330499999996</v>
      </c>
      <c r="D305" s="55">
        <v>35615.035000000003</v>
      </c>
      <c r="E305" s="55">
        <v>39701.101900000001</v>
      </c>
      <c r="F305" s="66">
        <v>50494.258399999999</v>
      </c>
      <c r="G305" s="55">
        <v>56418.342199999999</v>
      </c>
      <c r="H305" s="55">
        <v>45912.576999999997</v>
      </c>
      <c r="I305" s="56">
        <v>9.7100000000000009</v>
      </c>
      <c r="J305" s="56">
        <v>18.68</v>
      </c>
      <c r="K305" s="56">
        <v>11.53</v>
      </c>
      <c r="L305" s="56">
        <v>175.1377</v>
      </c>
    </row>
    <row r="306" spans="1:12">
      <c r="A306" s="52" t="s">
        <v>1083</v>
      </c>
      <c r="B306" s="53">
        <v>0.52500000000000002</v>
      </c>
      <c r="C306" s="54">
        <v>40192.0504</v>
      </c>
      <c r="D306" s="55">
        <v>33099.333299999998</v>
      </c>
      <c r="E306" s="55">
        <v>35778.382299999997</v>
      </c>
      <c r="F306" s="66">
        <v>44492.912499999999</v>
      </c>
      <c r="G306" s="55">
        <v>50992.533900000002</v>
      </c>
      <c r="H306" s="55">
        <v>41086.048699999999</v>
      </c>
      <c r="I306" s="56">
        <v>6.12</v>
      </c>
      <c r="J306" s="56">
        <v>15.54</v>
      </c>
      <c r="K306" s="56">
        <v>10.27</v>
      </c>
      <c r="L306" s="56">
        <v>175.28389999999999</v>
      </c>
    </row>
    <row r="307" spans="1:12">
      <c r="A307" s="58" t="s">
        <v>404</v>
      </c>
      <c r="B307" s="59">
        <v>0.3175</v>
      </c>
      <c r="C307" s="60">
        <v>44824.316800000001</v>
      </c>
      <c r="D307" s="61">
        <v>35102.681100000002</v>
      </c>
      <c r="E307" s="61">
        <v>38681.340100000001</v>
      </c>
      <c r="F307" s="66">
        <v>57801.442999999999</v>
      </c>
      <c r="G307" s="55">
        <v>67189.123300000007</v>
      </c>
      <c r="H307" s="55">
        <v>48646.487500000003</v>
      </c>
      <c r="I307" s="62">
        <v>7.77</v>
      </c>
      <c r="J307" s="62">
        <v>23.45</v>
      </c>
      <c r="K307" s="62">
        <v>10.79</v>
      </c>
      <c r="L307" s="62">
        <v>178.26300000000001</v>
      </c>
    </row>
    <row r="308" spans="1:12">
      <c r="A308" s="52" t="s">
        <v>408</v>
      </c>
      <c r="B308" s="53">
        <v>5.3699999999999998E-2</v>
      </c>
      <c r="C308" s="54">
        <v>55844.978799999997</v>
      </c>
      <c r="D308" s="55">
        <v>35857.3128</v>
      </c>
      <c r="E308" s="55">
        <v>41281.378799999999</v>
      </c>
      <c r="F308" s="66">
        <v>67940.045299999998</v>
      </c>
      <c r="G308" s="55">
        <v>75289.064700000003</v>
      </c>
      <c r="H308" s="55">
        <v>55553.744200000001</v>
      </c>
      <c r="I308" s="56">
        <v>11.95</v>
      </c>
      <c r="J308" s="56">
        <v>25.05</v>
      </c>
      <c r="K308" s="56">
        <v>10.59</v>
      </c>
      <c r="L308" s="56">
        <v>177.1446</v>
      </c>
    </row>
    <row r="309" spans="1:12">
      <c r="A309" s="52" t="s">
        <v>410</v>
      </c>
      <c r="B309" s="53">
        <v>6.4799999999999996E-2</v>
      </c>
      <c r="C309" s="54">
        <v>39968.783300000003</v>
      </c>
      <c r="D309" s="55">
        <v>32208.833299999998</v>
      </c>
      <c r="E309" s="55">
        <v>35274.828500000003</v>
      </c>
      <c r="F309" s="66">
        <v>46103.578699999998</v>
      </c>
      <c r="G309" s="55">
        <v>56481.070200000002</v>
      </c>
      <c r="H309" s="55">
        <v>41885.5</v>
      </c>
      <c r="I309" s="56">
        <v>5.17</v>
      </c>
      <c r="J309" s="56">
        <v>19.71</v>
      </c>
      <c r="K309" s="56">
        <v>10.34</v>
      </c>
      <c r="L309" s="56">
        <v>176.02109999999999</v>
      </c>
    </row>
    <row r="310" spans="1:12">
      <c r="A310" s="52" t="s">
        <v>411</v>
      </c>
      <c r="B310" s="53">
        <v>6.5000000000000002E-2</v>
      </c>
      <c r="C310" s="54">
        <v>54191.511599999998</v>
      </c>
      <c r="D310" s="55">
        <v>41079.2166</v>
      </c>
      <c r="E310" s="55">
        <v>45716.208700000003</v>
      </c>
      <c r="F310" s="66">
        <v>62585.094100000002</v>
      </c>
      <c r="G310" s="55">
        <v>67033.829500000007</v>
      </c>
      <c r="H310" s="55">
        <v>53693.760399999999</v>
      </c>
      <c r="I310" s="56">
        <v>4.47</v>
      </c>
      <c r="J310" s="56">
        <v>29.9</v>
      </c>
      <c r="K310" s="56">
        <v>9.4700000000000006</v>
      </c>
      <c r="L310" s="56">
        <v>183.5523</v>
      </c>
    </row>
    <row r="311" spans="1:12">
      <c r="A311" s="52" t="s">
        <v>412</v>
      </c>
      <c r="B311" s="53">
        <v>3.7499999999999999E-2</v>
      </c>
      <c r="C311" s="54">
        <v>41303.673900000002</v>
      </c>
      <c r="D311" s="55">
        <v>33857.833299999998</v>
      </c>
      <c r="E311" s="55">
        <v>37054.434099999999</v>
      </c>
      <c r="F311" s="66">
        <v>45974.8033</v>
      </c>
      <c r="G311" s="55">
        <v>65518.735200000003</v>
      </c>
      <c r="H311" s="55">
        <v>43764.048199999997</v>
      </c>
      <c r="I311" s="56">
        <v>7.69</v>
      </c>
      <c r="J311" s="56">
        <v>19.47</v>
      </c>
      <c r="K311" s="56">
        <v>11.88</v>
      </c>
      <c r="L311" s="56">
        <v>178.47200000000001</v>
      </c>
    </row>
    <row r="312" spans="1:12">
      <c r="A312" s="58" t="s">
        <v>414</v>
      </c>
      <c r="B312" s="59">
        <v>0.13650000000000001</v>
      </c>
      <c r="C312" s="60">
        <v>40679.283199999998</v>
      </c>
      <c r="D312" s="61">
        <v>33190.833100000003</v>
      </c>
      <c r="E312" s="61">
        <v>36430.540999999997</v>
      </c>
      <c r="F312" s="66">
        <v>48414.304799999998</v>
      </c>
      <c r="G312" s="55">
        <v>59421.409399999997</v>
      </c>
      <c r="H312" s="55">
        <v>43676.008099999999</v>
      </c>
      <c r="I312" s="62">
        <v>9.0399999999999991</v>
      </c>
      <c r="J312" s="62">
        <v>18.809999999999999</v>
      </c>
      <c r="K312" s="62">
        <v>10.84</v>
      </c>
      <c r="L312" s="62">
        <v>176.09360000000001</v>
      </c>
    </row>
    <row r="313" spans="1:12">
      <c r="A313" s="52" t="s">
        <v>420</v>
      </c>
      <c r="B313" s="53">
        <v>6.54E-2</v>
      </c>
      <c r="C313" s="54">
        <v>40975.345600000001</v>
      </c>
      <c r="D313" s="55">
        <v>33484.595600000001</v>
      </c>
      <c r="E313" s="55">
        <v>36720.271500000003</v>
      </c>
      <c r="F313" s="66">
        <v>44749.151700000002</v>
      </c>
      <c r="G313" s="55">
        <v>51412.793700000002</v>
      </c>
      <c r="H313" s="55">
        <v>41729.991999999998</v>
      </c>
      <c r="I313" s="56">
        <v>8.19</v>
      </c>
      <c r="J313" s="56">
        <v>17.559999999999999</v>
      </c>
      <c r="K313" s="56">
        <v>11.18</v>
      </c>
      <c r="L313" s="56">
        <v>175.01779999999999</v>
      </c>
    </row>
    <row r="314" spans="1:12">
      <c r="A314" s="58" t="s">
        <v>422</v>
      </c>
      <c r="B314" s="59">
        <v>0.21540000000000001</v>
      </c>
      <c r="C314" s="60">
        <v>40748.004800000002</v>
      </c>
      <c r="D314" s="61">
        <v>35798.838400000001</v>
      </c>
      <c r="E314" s="61">
        <v>38585.172100000003</v>
      </c>
      <c r="F314" s="66">
        <v>43473.2981</v>
      </c>
      <c r="G314" s="55">
        <v>51611.794900000001</v>
      </c>
      <c r="H314" s="55">
        <v>42102.943299999999</v>
      </c>
      <c r="I314" s="62">
        <v>7.83</v>
      </c>
      <c r="J314" s="62">
        <v>16.34</v>
      </c>
      <c r="K314" s="62">
        <v>12.91</v>
      </c>
      <c r="L314" s="62">
        <v>175.40710000000001</v>
      </c>
    </row>
    <row r="315" spans="1:12">
      <c r="A315" s="52" t="s">
        <v>428</v>
      </c>
      <c r="B315" s="53">
        <v>0.12189999999999999</v>
      </c>
      <c r="C315" s="54">
        <v>41396.289100000002</v>
      </c>
      <c r="D315" s="55">
        <v>37900.1636</v>
      </c>
      <c r="E315" s="55">
        <v>39728.320200000002</v>
      </c>
      <c r="F315" s="66">
        <v>43651.0317</v>
      </c>
      <c r="G315" s="55">
        <v>48494.3393</v>
      </c>
      <c r="H315" s="55">
        <v>42540.143900000003</v>
      </c>
      <c r="I315" s="56">
        <v>7.19</v>
      </c>
      <c r="J315" s="56">
        <v>17.63</v>
      </c>
      <c r="K315" s="56">
        <v>13.34</v>
      </c>
      <c r="L315" s="56">
        <v>175.77109999999999</v>
      </c>
    </row>
    <row r="316" spans="1:12">
      <c r="A316" s="58" t="s">
        <v>432</v>
      </c>
      <c r="B316" s="59">
        <v>0.34539999999999998</v>
      </c>
      <c r="C316" s="60">
        <v>39510.3995</v>
      </c>
      <c r="D316" s="61">
        <v>32053.3845</v>
      </c>
      <c r="E316" s="61">
        <v>35261.776899999997</v>
      </c>
      <c r="F316" s="66">
        <v>45254.805500000002</v>
      </c>
      <c r="G316" s="55">
        <v>49779.194900000002</v>
      </c>
      <c r="H316" s="55">
        <v>40718.477800000001</v>
      </c>
      <c r="I316" s="62">
        <v>4.5199999999999996</v>
      </c>
      <c r="J316" s="62">
        <v>12.56</v>
      </c>
      <c r="K316" s="62">
        <v>11.92</v>
      </c>
      <c r="L316" s="62">
        <v>176.14189999999999</v>
      </c>
    </row>
    <row r="317" spans="1:12">
      <c r="A317" s="52" t="s">
        <v>437</v>
      </c>
      <c r="B317" s="53">
        <v>0.3286</v>
      </c>
      <c r="C317" s="54">
        <v>39184.292300000001</v>
      </c>
      <c r="D317" s="55">
        <v>31824.25</v>
      </c>
      <c r="E317" s="55">
        <v>35149.671300000002</v>
      </c>
      <c r="F317" s="66">
        <v>45169.650600000001</v>
      </c>
      <c r="G317" s="55">
        <v>49779.194900000002</v>
      </c>
      <c r="H317" s="55">
        <v>40557.119299999998</v>
      </c>
      <c r="I317" s="56">
        <v>4.4400000000000004</v>
      </c>
      <c r="J317" s="56">
        <v>12.43</v>
      </c>
      <c r="K317" s="56">
        <v>11.93</v>
      </c>
      <c r="L317" s="56">
        <v>176.18780000000001</v>
      </c>
    </row>
    <row r="318" spans="1:12">
      <c r="A318" s="58" t="s">
        <v>441</v>
      </c>
      <c r="B318" s="59">
        <v>6.8199999999999997E-2</v>
      </c>
      <c r="C318" s="60">
        <v>55894.227700000003</v>
      </c>
      <c r="D318" s="61">
        <v>46643.348700000002</v>
      </c>
      <c r="E318" s="61">
        <v>52485.785300000003</v>
      </c>
      <c r="F318" s="66">
        <v>59425.162300000004</v>
      </c>
      <c r="G318" s="55">
        <v>69616.458899999998</v>
      </c>
      <c r="H318" s="55">
        <v>56929.814200000001</v>
      </c>
      <c r="I318" s="62">
        <v>6.84</v>
      </c>
      <c r="J318" s="62">
        <v>20.16</v>
      </c>
      <c r="K318" s="62">
        <v>11.63</v>
      </c>
      <c r="L318" s="62">
        <v>174.6979</v>
      </c>
    </row>
    <row r="319" spans="1:12">
      <c r="A319" s="52" t="s">
        <v>446</v>
      </c>
      <c r="B319" s="53">
        <v>6.8199999999999997E-2</v>
      </c>
      <c r="C319" s="54">
        <v>55894.227700000003</v>
      </c>
      <c r="D319" s="55">
        <v>46643.348700000002</v>
      </c>
      <c r="E319" s="55">
        <v>52485.785300000003</v>
      </c>
      <c r="F319" s="66">
        <v>59425.162300000004</v>
      </c>
      <c r="G319" s="55">
        <v>69616.458899999998</v>
      </c>
      <c r="H319" s="55">
        <v>56929.814200000001</v>
      </c>
      <c r="I319" s="56">
        <v>6.84</v>
      </c>
      <c r="J319" s="56">
        <v>20.16</v>
      </c>
      <c r="K319" s="56">
        <v>11.63</v>
      </c>
      <c r="L319" s="56">
        <v>174.6979</v>
      </c>
    </row>
    <row r="320" spans="1:12">
      <c r="A320" s="58" t="s">
        <v>448</v>
      </c>
      <c r="B320" s="59">
        <v>2.8904000000000001</v>
      </c>
      <c r="C320" s="60">
        <v>36145.502800000002</v>
      </c>
      <c r="D320" s="61">
        <v>29571.733100000001</v>
      </c>
      <c r="E320" s="61">
        <v>32998.166599999997</v>
      </c>
      <c r="F320" s="66">
        <v>39129.091200000003</v>
      </c>
      <c r="G320" s="55">
        <v>42673.0337</v>
      </c>
      <c r="H320" s="55">
        <v>36333.439200000001</v>
      </c>
      <c r="I320" s="62">
        <v>7.22</v>
      </c>
      <c r="J320" s="62">
        <v>6.99</v>
      </c>
      <c r="K320" s="62">
        <v>10.33</v>
      </c>
      <c r="L320" s="62">
        <v>174.71299999999999</v>
      </c>
    </row>
    <row r="321" spans="1:12">
      <c r="A321" s="52" t="s">
        <v>1084</v>
      </c>
      <c r="B321" s="53">
        <v>0.38400000000000001</v>
      </c>
      <c r="C321" s="54">
        <v>36772.617400000003</v>
      </c>
      <c r="D321" s="55">
        <v>30181.9166</v>
      </c>
      <c r="E321" s="55">
        <v>33813.065399999999</v>
      </c>
      <c r="F321" s="66">
        <v>39459.134599999998</v>
      </c>
      <c r="G321" s="55">
        <v>42673.0337</v>
      </c>
      <c r="H321" s="55">
        <v>36721.146099999998</v>
      </c>
      <c r="I321" s="56">
        <v>7.26</v>
      </c>
      <c r="J321" s="56">
        <v>7.55</v>
      </c>
      <c r="K321" s="56">
        <v>10.31</v>
      </c>
      <c r="L321" s="56">
        <v>174.67740000000001</v>
      </c>
    </row>
    <row r="322" spans="1:12">
      <c r="A322" s="58" t="s">
        <v>449</v>
      </c>
      <c r="B322" s="59">
        <v>2.5099999999999998</v>
      </c>
      <c r="C322" s="60">
        <v>40052.331899999997</v>
      </c>
      <c r="D322" s="61">
        <v>31395.8138</v>
      </c>
      <c r="E322" s="61">
        <v>34739.2192</v>
      </c>
      <c r="F322" s="66">
        <v>46708.846799999999</v>
      </c>
      <c r="G322" s="55">
        <v>58015.366900000001</v>
      </c>
      <c r="H322" s="55">
        <v>42556.1083</v>
      </c>
      <c r="I322" s="62">
        <v>7.86</v>
      </c>
      <c r="J322" s="62">
        <v>19.32</v>
      </c>
      <c r="K322" s="62">
        <v>10.89</v>
      </c>
      <c r="L322" s="62">
        <v>175.06370000000001</v>
      </c>
    </row>
    <row r="323" spans="1:12">
      <c r="A323" s="52" t="s">
        <v>450</v>
      </c>
      <c r="B323" s="53">
        <v>5.6000000000000001E-2</v>
      </c>
      <c r="C323" s="54">
        <v>59346.214500000002</v>
      </c>
      <c r="D323" s="55">
        <v>44640.784599999999</v>
      </c>
      <c r="E323" s="55">
        <v>49149.915099999998</v>
      </c>
      <c r="F323" s="66">
        <v>63604.0049</v>
      </c>
      <c r="G323" s="55">
        <v>72883.392200000002</v>
      </c>
      <c r="H323" s="55">
        <v>57978.2624</v>
      </c>
      <c r="I323" s="56">
        <v>11.49</v>
      </c>
      <c r="J323" s="56">
        <v>20.88</v>
      </c>
      <c r="K323" s="56">
        <v>10.65</v>
      </c>
      <c r="L323" s="56">
        <v>175.15110000000001</v>
      </c>
    </row>
    <row r="324" spans="1:12">
      <c r="A324" s="52" t="s">
        <v>452</v>
      </c>
      <c r="B324" s="53">
        <v>0.54090000000000005</v>
      </c>
      <c r="C324" s="54">
        <v>44717.451399999998</v>
      </c>
      <c r="D324" s="55">
        <v>31492.4133</v>
      </c>
      <c r="E324" s="55">
        <v>35917.608999999997</v>
      </c>
      <c r="F324" s="66">
        <v>52767.461199999998</v>
      </c>
      <c r="G324" s="55">
        <v>64920.89</v>
      </c>
      <c r="H324" s="55">
        <v>46576.3505</v>
      </c>
      <c r="I324" s="56">
        <v>10.85</v>
      </c>
      <c r="J324" s="56">
        <v>21.06</v>
      </c>
      <c r="K324" s="56">
        <v>10.34</v>
      </c>
      <c r="L324" s="56">
        <v>176.53739999999999</v>
      </c>
    </row>
    <row r="325" spans="1:12">
      <c r="A325" s="52" t="s">
        <v>453</v>
      </c>
      <c r="B325" s="53">
        <v>0.1827</v>
      </c>
      <c r="C325" s="54">
        <v>40837.471799999999</v>
      </c>
      <c r="D325" s="55">
        <v>32456.540400000002</v>
      </c>
      <c r="E325" s="55">
        <v>37364.791899999997</v>
      </c>
      <c r="F325" s="66">
        <v>43834.4689</v>
      </c>
      <c r="G325" s="55">
        <v>47327.874000000003</v>
      </c>
      <c r="H325" s="55">
        <v>40534.616600000001</v>
      </c>
      <c r="I325" s="56">
        <v>2.38</v>
      </c>
      <c r="J325" s="56">
        <v>13.96</v>
      </c>
      <c r="K325" s="56">
        <v>13.87</v>
      </c>
      <c r="L325" s="56">
        <v>174.74639999999999</v>
      </c>
    </row>
    <row r="326" spans="1:12">
      <c r="A326" s="52" t="s">
        <v>455</v>
      </c>
      <c r="B326" s="53">
        <v>3.4700000000000002E-2</v>
      </c>
      <c r="C326" s="54">
        <v>45743.630599999997</v>
      </c>
      <c r="D326" s="55">
        <v>32143</v>
      </c>
      <c r="E326" s="55">
        <v>39518.312100000003</v>
      </c>
      <c r="F326" s="66">
        <v>57674.146099999998</v>
      </c>
      <c r="G326" s="55">
        <v>72782.372199999998</v>
      </c>
      <c r="H326" s="55">
        <v>49388.517200000002</v>
      </c>
      <c r="I326" s="56">
        <v>7.71</v>
      </c>
      <c r="J326" s="56">
        <v>26.72</v>
      </c>
      <c r="K326" s="56">
        <v>9.0299999999999994</v>
      </c>
      <c r="L326" s="56">
        <v>178.80850000000001</v>
      </c>
    </row>
    <row r="327" spans="1:12">
      <c r="A327" s="52" t="s">
        <v>456</v>
      </c>
      <c r="B327" s="53">
        <v>1.2211000000000001</v>
      </c>
      <c r="C327" s="54">
        <v>37163.852500000001</v>
      </c>
      <c r="D327" s="55">
        <v>30571.4166</v>
      </c>
      <c r="E327" s="55">
        <v>33222.666599999997</v>
      </c>
      <c r="F327" s="66">
        <v>41634.7281</v>
      </c>
      <c r="G327" s="55">
        <v>46414.833899999998</v>
      </c>
      <c r="H327" s="55">
        <v>38451.886299999998</v>
      </c>
      <c r="I327" s="56">
        <v>5.84</v>
      </c>
      <c r="J327" s="56">
        <v>17.809999999999999</v>
      </c>
      <c r="K327" s="56">
        <v>10.88</v>
      </c>
      <c r="L327" s="56">
        <v>173.77760000000001</v>
      </c>
    </row>
    <row r="328" spans="1:12">
      <c r="A328" s="58" t="s">
        <v>462</v>
      </c>
      <c r="B328" s="59">
        <v>0.42670000000000002</v>
      </c>
      <c r="C328" s="60">
        <v>43703.946900000003</v>
      </c>
      <c r="D328" s="61">
        <v>35282.3508</v>
      </c>
      <c r="E328" s="61">
        <v>38835.476699999999</v>
      </c>
      <c r="F328" s="66">
        <v>51389.964099999997</v>
      </c>
      <c r="G328" s="55">
        <v>56092.785400000001</v>
      </c>
      <c r="H328" s="55">
        <v>45518.346299999997</v>
      </c>
      <c r="I328" s="62">
        <v>8.98</v>
      </c>
      <c r="J328" s="62">
        <v>20.83</v>
      </c>
      <c r="K328" s="62">
        <v>11.18</v>
      </c>
      <c r="L328" s="62">
        <v>176.87559999999999</v>
      </c>
    </row>
    <row r="329" spans="1:12">
      <c r="A329" s="52" t="s">
        <v>465</v>
      </c>
      <c r="B329" s="53">
        <v>7.8399999999999997E-2</v>
      </c>
      <c r="C329" s="54">
        <v>41477.256000000001</v>
      </c>
      <c r="D329" s="55">
        <v>34132.687100000003</v>
      </c>
      <c r="E329" s="55">
        <v>37800.009400000003</v>
      </c>
      <c r="F329" s="66">
        <v>45756.706899999997</v>
      </c>
      <c r="G329" s="55">
        <v>51720.929499999998</v>
      </c>
      <c r="H329" s="55">
        <v>42503.881399999998</v>
      </c>
      <c r="I329" s="56">
        <v>6.32</v>
      </c>
      <c r="J329" s="56">
        <v>18.43</v>
      </c>
      <c r="K329" s="56">
        <v>11.61</v>
      </c>
      <c r="L329" s="56">
        <v>174.95930000000001</v>
      </c>
    </row>
    <row r="330" spans="1:12">
      <c r="A330" s="52" t="s">
        <v>467</v>
      </c>
      <c r="B330" s="53">
        <v>3.3700000000000001E-2</v>
      </c>
      <c r="C330" s="54">
        <v>45108.254399999998</v>
      </c>
      <c r="D330" s="55">
        <v>35914.642800000001</v>
      </c>
      <c r="E330" s="55">
        <v>40392.775900000001</v>
      </c>
      <c r="F330" s="66">
        <v>51779.167200000004</v>
      </c>
      <c r="G330" s="55">
        <v>57037.810299999997</v>
      </c>
      <c r="H330" s="55">
        <v>45874.1351</v>
      </c>
      <c r="I330" s="56">
        <v>10.5</v>
      </c>
      <c r="J330" s="56">
        <v>21.91</v>
      </c>
      <c r="K330" s="56">
        <v>11.78</v>
      </c>
      <c r="L330" s="56">
        <v>175.08430000000001</v>
      </c>
    </row>
    <row r="331" spans="1:12">
      <c r="A331" s="58" t="s">
        <v>472</v>
      </c>
      <c r="B331" s="59">
        <v>0.1925</v>
      </c>
      <c r="C331" s="60">
        <v>56232.477099999996</v>
      </c>
      <c r="D331" s="61">
        <v>42823.334999999999</v>
      </c>
      <c r="E331" s="61">
        <v>49406.184699999998</v>
      </c>
      <c r="F331" s="66">
        <v>62896.293899999997</v>
      </c>
      <c r="G331" s="55">
        <v>68281.213600000003</v>
      </c>
      <c r="H331" s="55">
        <v>56608.4041</v>
      </c>
      <c r="I331" s="62">
        <v>15.43</v>
      </c>
      <c r="J331" s="62">
        <v>25.1</v>
      </c>
      <c r="K331" s="62">
        <v>9.64</v>
      </c>
      <c r="L331" s="62">
        <v>173.8777</v>
      </c>
    </row>
    <row r="332" spans="1:12">
      <c r="A332" s="58" t="s">
        <v>478</v>
      </c>
      <c r="B332" s="59">
        <v>0.38850000000000001</v>
      </c>
      <c r="C332" s="60">
        <v>41085.450599999996</v>
      </c>
      <c r="D332" s="61">
        <v>31546.266</v>
      </c>
      <c r="E332" s="61">
        <v>35325.3966</v>
      </c>
      <c r="F332" s="66">
        <v>48828.925000000003</v>
      </c>
      <c r="G332" s="55">
        <v>57033.337200000002</v>
      </c>
      <c r="H332" s="55">
        <v>43397.085599999999</v>
      </c>
      <c r="I332" s="62">
        <v>8.4</v>
      </c>
      <c r="J332" s="62">
        <v>15.51</v>
      </c>
      <c r="K332" s="62">
        <v>12.34</v>
      </c>
      <c r="L332" s="62">
        <v>176.73689999999999</v>
      </c>
    </row>
    <row r="333" spans="1:12">
      <c r="A333" s="52" t="s">
        <v>1085</v>
      </c>
      <c r="B333" s="53">
        <v>0.1338</v>
      </c>
      <c r="C333" s="54">
        <v>43144.311800000003</v>
      </c>
      <c r="D333" s="55">
        <v>34916.644</v>
      </c>
      <c r="E333" s="55">
        <v>39012.518100000001</v>
      </c>
      <c r="F333" s="66">
        <v>47780.075299999997</v>
      </c>
      <c r="G333" s="55">
        <v>54073.6397</v>
      </c>
      <c r="H333" s="55">
        <v>43689.3171</v>
      </c>
      <c r="I333" s="56">
        <v>10.46</v>
      </c>
      <c r="J333" s="56">
        <v>15.71</v>
      </c>
      <c r="K333" s="56">
        <v>12.6</v>
      </c>
      <c r="L333" s="56">
        <v>174.99279999999999</v>
      </c>
    </row>
    <row r="334" spans="1:12">
      <c r="A334" s="52" t="s">
        <v>480</v>
      </c>
      <c r="B334" s="53">
        <v>0.19400000000000001</v>
      </c>
      <c r="C334" s="54">
        <v>36945.904699999999</v>
      </c>
      <c r="D334" s="55">
        <v>30029</v>
      </c>
      <c r="E334" s="55">
        <v>32765.5</v>
      </c>
      <c r="F334" s="66">
        <v>49185.3</v>
      </c>
      <c r="G334" s="55">
        <v>60966.313000000002</v>
      </c>
      <c r="H334" s="55">
        <v>42315.103499999997</v>
      </c>
      <c r="I334" s="56">
        <v>6.98</v>
      </c>
      <c r="J334" s="56">
        <v>14.05</v>
      </c>
      <c r="K334" s="56">
        <v>12.63</v>
      </c>
      <c r="L334" s="56">
        <v>177.86770000000001</v>
      </c>
    </row>
    <row r="335" spans="1:12">
      <c r="A335" s="58" t="s">
        <v>481</v>
      </c>
      <c r="B335" s="59">
        <v>0.41139999999999999</v>
      </c>
      <c r="C335" s="60">
        <v>38746.8577</v>
      </c>
      <c r="D335" s="61">
        <v>30573.095600000001</v>
      </c>
      <c r="E335" s="61">
        <v>34180.368399999999</v>
      </c>
      <c r="F335" s="66">
        <v>47857.712599999999</v>
      </c>
      <c r="G335" s="55">
        <v>58833.393799999998</v>
      </c>
      <c r="H335" s="55">
        <v>41812.810599999997</v>
      </c>
      <c r="I335" s="62">
        <v>9.07</v>
      </c>
      <c r="J335" s="62">
        <v>13.88</v>
      </c>
      <c r="K335" s="62">
        <v>11.65</v>
      </c>
      <c r="L335" s="62">
        <v>176.8212</v>
      </c>
    </row>
    <row r="336" spans="1:12">
      <c r="A336" s="52" t="s">
        <v>482</v>
      </c>
      <c r="B336" s="53">
        <v>4.7800000000000002E-2</v>
      </c>
      <c r="C336" s="54">
        <v>54615.381800000003</v>
      </c>
      <c r="D336" s="55">
        <v>35400.366399999999</v>
      </c>
      <c r="E336" s="55">
        <v>44144.791799999999</v>
      </c>
      <c r="F336" s="66">
        <v>65876.657699999996</v>
      </c>
      <c r="G336" s="55">
        <v>76695.970300000001</v>
      </c>
      <c r="H336" s="55">
        <v>55172.125200000002</v>
      </c>
      <c r="I336" s="56">
        <v>12.51</v>
      </c>
      <c r="J336" s="56">
        <v>16.11</v>
      </c>
      <c r="K336" s="56">
        <v>10.64</v>
      </c>
      <c r="L336" s="56">
        <v>180.82</v>
      </c>
    </row>
    <row r="337" spans="1:12">
      <c r="A337" s="52" t="s">
        <v>1086</v>
      </c>
      <c r="B337" s="53">
        <v>6.7400000000000002E-2</v>
      </c>
      <c r="C337" s="54">
        <v>35430.344400000002</v>
      </c>
      <c r="D337" s="55">
        <v>24996.6299</v>
      </c>
      <c r="E337" s="55">
        <v>31146.9476</v>
      </c>
      <c r="F337" s="66">
        <v>48737.267099999997</v>
      </c>
      <c r="G337" s="55">
        <v>58554.240299999998</v>
      </c>
      <c r="H337" s="55">
        <v>39712.601999999999</v>
      </c>
      <c r="I337" s="56">
        <v>11.2</v>
      </c>
      <c r="J337" s="56">
        <v>18.28</v>
      </c>
      <c r="K337" s="56">
        <v>11.08</v>
      </c>
      <c r="L337" s="56">
        <v>180.63030000000001</v>
      </c>
    </row>
    <row r="338" spans="1:12">
      <c r="A338" s="52" t="s">
        <v>484</v>
      </c>
      <c r="B338" s="53">
        <v>0.1179</v>
      </c>
      <c r="C338" s="54">
        <v>41319.8174</v>
      </c>
      <c r="D338" s="55">
        <v>33489.833299999998</v>
      </c>
      <c r="E338" s="55">
        <v>36870.003299999997</v>
      </c>
      <c r="F338" s="66">
        <v>47965.774899999997</v>
      </c>
      <c r="G338" s="55">
        <v>52732.773300000001</v>
      </c>
      <c r="H338" s="55">
        <v>42960.431900000003</v>
      </c>
      <c r="I338" s="56">
        <v>8.02</v>
      </c>
      <c r="J338" s="56">
        <v>18.61</v>
      </c>
      <c r="K338" s="56">
        <v>11.3</v>
      </c>
      <c r="L338" s="56">
        <v>176.17859999999999</v>
      </c>
    </row>
    <row r="339" spans="1:12">
      <c r="A339" s="58" t="s">
        <v>485</v>
      </c>
      <c r="B339" s="59">
        <v>0.34699999999999998</v>
      </c>
      <c r="C339" s="60">
        <v>40100.161</v>
      </c>
      <c r="D339" s="61">
        <v>33046.366499999996</v>
      </c>
      <c r="E339" s="61">
        <v>37040.621800000001</v>
      </c>
      <c r="F339" s="66">
        <v>45575.852599999998</v>
      </c>
      <c r="G339" s="55">
        <v>52004.768400000001</v>
      </c>
      <c r="H339" s="55">
        <v>41681.1054</v>
      </c>
      <c r="I339" s="62">
        <v>10.68</v>
      </c>
      <c r="J339" s="62">
        <v>13.18</v>
      </c>
      <c r="K339" s="62">
        <v>11.43</v>
      </c>
      <c r="L339" s="62">
        <v>173.12819999999999</v>
      </c>
    </row>
    <row r="340" spans="1:12">
      <c r="A340" s="58" t="s">
        <v>486</v>
      </c>
      <c r="B340" s="59">
        <v>5.8799999999999998E-2</v>
      </c>
      <c r="C340" s="60">
        <v>63197.732000000004</v>
      </c>
      <c r="D340" s="61">
        <v>42262.947</v>
      </c>
      <c r="E340" s="61">
        <v>49526.126600000003</v>
      </c>
      <c r="F340" s="66">
        <v>71140.482300000003</v>
      </c>
      <c r="G340" s="55">
        <v>79268.562699999995</v>
      </c>
      <c r="H340" s="55">
        <v>61885.702599999997</v>
      </c>
      <c r="I340" s="62">
        <v>6.78</v>
      </c>
      <c r="J340" s="62">
        <v>24.27</v>
      </c>
      <c r="K340" s="62">
        <v>9.6999999999999993</v>
      </c>
      <c r="L340" s="62">
        <v>179.43190000000001</v>
      </c>
    </row>
    <row r="341" spans="1:12">
      <c r="A341" s="58" t="s">
        <v>490</v>
      </c>
      <c r="B341" s="59">
        <v>1.4404999999999999</v>
      </c>
      <c r="C341" s="60">
        <v>65307.309000000001</v>
      </c>
      <c r="D341" s="61">
        <v>45409.946000000004</v>
      </c>
      <c r="E341" s="61">
        <v>52903.744899999998</v>
      </c>
      <c r="F341" s="66">
        <v>80856.655599999998</v>
      </c>
      <c r="G341" s="55">
        <v>99522.236799999999</v>
      </c>
      <c r="H341" s="55">
        <v>69745.593200000003</v>
      </c>
      <c r="I341" s="62">
        <v>9.2100000000000009</v>
      </c>
      <c r="J341" s="62">
        <v>24.45</v>
      </c>
      <c r="K341" s="62">
        <v>11.05</v>
      </c>
      <c r="L341" s="62">
        <v>187.9211</v>
      </c>
    </row>
    <row r="342" spans="1:12">
      <c r="A342" s="52" t="s">
        <v>1087</v>
      </c>
      <c r="B342" s="53">
        <v>0.1477</v>
      </c>
      <c r="C342" s="54">
        <v>65639.106499999994</v>
      </c>
      <c r="D342" s="55">
        <v>47445.900699999998</v>
      </c>
      <c r="E342" s="55">
        <v>54044.710200000001</v>
      </c>
      <c r="F342" s="66">
        <v>77025.320600000006</v>
      </c>
      <c r="G342" s="55">
        <v>99511.766600000003</v>
      </c>
      <c r="H342" s="55">
        <v>68961.133700000006</v>
      </c>
      <c r="I342" s="56">
        <v>9.1199999999999992</v>
      </c>
      <c r="J342" s="56">
        <v>24.42</v>
      </c>
      <c r="K342" s="56">
        <v>11.46</v>
      </c>
      <c r="L342" s="56">
        <v>191.35830000000001</v>
      </c>
    </row>
    <row r="343" spans="1:12">
      <c r="A343" s="52" t="s">
        <v>491</v>
      </c>
      <c r="B343" s="53">
        <v>1.2072000000000001</v>
      </c>
      <c r="C343" s="54">
        <v>66037.761199999994</v>
      </c>
      <c r="D343" s="55">
        <v>46553.220800000003</v>
      </c>
      <c r="E343" s="55">
        <v>54212.507899999997</v>
      </c>
      <c r="F343" s="66">
        <v>82113.167400000006</v>
      </c>
      <c r="G343" s="55">
        <v>100824.16710000001</v>
      </c>
      <c r="H343" s="55">
        <v>70769.608699999997</v>
      </c>
      <c r="I343" s="56">
        <v>9.3800000000000008</v>
      </c>
      <c r="J343" s="56">
        <v>24.54</v>
      </c>
      <c r="K343" s="56">
        <v>10.96</v>
      </c>
      <c r="L343" s="56">
        <v>188.18299999999999</v>
      </c>
    </row>
    <row r="344" spans="1:12">
      <c r="A344" s="52" t="s">
        <v>1088</v>
      </c>
      <c r="B344" s="53">
        <v>5.8999999999999997E-2</v>
      </c>
      <c r="C344" s="54">
        <v>51606.9925</v>
      </c>
      <c r="D344" s="55">
        <v>37240.597699999998</v>
      </c>
      <c r="E344" s="55">
        <v>44844.578600000001</v>
      </c>
      <c r="F344" s="66">
        <v>65086.129800000002</v>
      </c>
      <c r="G344" s="55">
        <v>74501.348299999998</v>
      </c>
      <c r="H344" s="55">
        <v>55813.275699999998</v>
      </c>
      <c r="I344" s="56">
        <v>7.82</v>
      </c>
      <c r="J344" s="56">
        <v>20.38</v>
      </c>
      <c r="K344" s="56">
        <v>11.53</v>
      </c>
      <c r="L344" s="56">
        <v>178.49979999999999</v>
      </c>
    </row>
    <row r="345" spans="1:12">
      <c r="A345" s="58" t="s">
        <v>492</v>
      </c>
      <c r="B345" s="59">
        <v>2.8363</v>
      </c>
      <c r="C345" s="60">
        <v>54419.189400000003</v>
      </c>
      <c r="D345" s="61">
        <v>40085.841899999999</v>
      </c>
      <c r="E345" s="61">
        <v>45696.273200000003</v>
      </c>
      <c r="F345" s="66">
        <v>64956.001600000003</v>
      </c>
      <c r="G345" s="55">
        <v>75326.804799999998</v>
      </c>
      <c r="H345" s="55">
        <v>56470.009599999998</v>
      </c>
      <c r="I345" s="62">
        <v>5.24</v>
      </c>
      <c r="J345" s="62">
        <v>18.670000000000002</v>
      </c>
      <c r="K345" s="62">
        <v>11.6</v>
      </c>
      <c r="L345" s="62">
        <v>181.2389</v>
      </c>
    </row>
    <row r="346" spans="1:12">
      <c r="A346" s="52" t="s">
        <v>493</v>
      </c>
      <c r="B346" s="53">
        <v>2.6617000000000002</v>
      </c>
      <c r="C346" s="54">
        <v>55001.528400000003</v>
      </c>
      <c r="D346" s="55">
        <v>41696.4522</v>
      </c>
      <c r="E346" s="55">
        <v>46516.420100000003</v>
      </c>
      <c r="F346" s="66">
        <v>65444.813300000002</v>
      </c>
      <c r="G346" s="55">
        <v>75770.489499999996</v>
      </c>
      <c r="H346" s="55">
        <v>57318.5792</v>
      </c>
      <c r="I346" s="56">
        <v>5.31</v>
      </c>
      <c r="J346" s="56">
        <v>18.75</v>
      </c>
      <c r="K346" s="56">
        <v>11.59</v>
      </c>
      <c r="L346" s="56">
        <v>181.36019999999999</v>
      </c>
    </row>
    <row r="347" spans="1:12">
      <c r="A347" s="52" t="s">
        <v>494</v>
      </c>
      <c r="B347" s="53">
        <v>8.6999999999999994E-2</v>
      </c>
      <c r="C347" s="54">
        <v>37847.809000000001</v>
      </c>
      <c r="D347" s="55">
        <v>30856.881000000001</v>
      </c>
      <c r="E347" s="55">
        <v>33688.153100000003</v>
      </c>
      <c r="F347" s="66">
        <v>46485.072200000002</v>
      </c>
      <c r="G347" s="55">
        <v>58874.047500000001</v>
      </c>
      <c r="H347" s="55">
        <v>41526.423799999997</v>
      </c>
      <c r="I347" s="56">
        <v>5.28</v>
      </c>
      <c r="J347" s="56">
        <v>18.3</v>
      </c>
      <c r="K347" s="56">
        <v>12.27</v>
      </c>
      <c r="L347" s="56">
        <v>181.59360000000001</v>
      </c>
    </row>
    <row r="348" spans="1:12">
      <c r="A348" s="58" t="s">
        <v>495</v>
      </c>
      <c r="B348" s="59">
        <v>0.62219999999999998</v>
      </c>
      <c r="C348" s="60">
        <v>52460.512199999997</v>
      </c>
      <c r="D348" s="61">
        <v>41098.502899999999</v>
      </c>
      <c r="E348" s="61">
        <v>46275.045400000003</v>
      </c>
      <c r="F348" s="66">
        <v>58250.787400000001</v>
      </c>
      <c r="G348" s="55">
        <v>64162.147199999999</v>
      </c>
      <c r="H348" s="55">
        <v>53311.863100000002</v>
      </c>
      <c r="I348" s="62">
        <v>7.6</v>
      </c>
      <c r="J348" s="62">
        <v>15.97</v>
      </c>
      <c r="K348" s="62">
        <v>10.95</v>
      </c>
      <c r="L348" s="62">
        <v>177.29810000000001</v>
      </c>
    </row>
    <row r="349" spans="1:12">
      <c r="A349" s="58" t="s">
        <v>496</v>
      </c>
      <c r="B349" s="59">
        <v>0.06</v>
      </c>
      <c r="C349" s="60">
        <v>47439.781199999998</v>
      </c>
      <c r="D349" s="61">
        <v>37982.286</v>
      </c>
      <c r="E349" s="61">
        <v>43369.807999999997</v>
      </c>
      <c r="F349" s="66">
        <v>52056.023000000001</v>
      </c>
      <c r="G349" s="55">
        <v>56323.212699999996</v>
      </c>
      <c r="H349" s="55">
        <v>47819.530200000001</v>
      </c>
      <c r="I349" s="62">
        <v>8.4</v>
      </c>
      <c r="J349" s="62">
        <v>11.98</v>
      </c>
      <c r="K349" s="62">
        <v>11.16</v>
      </c>
      <c r="L349" s="62">
        <v>174.2259</v>
      </c>
    </row>
    <row r="350" spans="1:12">
      <c r="A350" s="52" t="s">
        <v>497</v>
      </c>
      <c r="B350" s="53">
        <v>5.2699999999999997E-2</v>
      </c>
      <c r="C350" s="54">
        <v>46947.053399999997</v>
      </c>
      <c r="D350" s="55">
        <v>39902.287300000004</v>
      </c>
      <c r="E350" s="55">
        <v>43369.807999999997</v>
      </c>
      <c r="F350" s="66">
        <v>50473.056100000002</v>
      </c>
      <c r="G350" s="55">
        <v>55256.930800000002</v>
      </c>
      <c r="H350" s="55">
        <v>47756.418700000002</v>
      </c>
      <c r="I350" s="56">
        <v>8.01</v>
      </c>
      <c r="J350" s="56">
        <v>12</v>
      </c>
      <c r="K350" s="56">
        <v>10.95</v>
      </c>
      <c r="L350" s="56">
        <v>174.1628</v>
      </c>
    </row>
    <row r="351" spans="1:12">
      <c r="A351" s="58" t="s">
        <v>498</v>
      </c>
      <c r="B351" s="59">
        <v>18.391500000000001</v>
      </c>
      <c r="C351" s="60">
        <v>59389.823700000001</v>
      </c>
      <c r="D351" s="61">
        <v>46392.620699999999</v>
      </c>
      <c r="E351" s="61">
        <v>52073.468999999997</v>
      </c>
      <c r="F351" s="66">
        <v>68294.180300000007</v>
      </c>
      <c r="G351" s="55">
        <v>77218.809699999998</v>
      </c>
      <c r="H351" s="55">
        <v>60878.354299999999</v>
      </c>
      <c r="I351" s="62">
        <v>5.29</v>
      </c>
      <c r="J351" s="62">
        <v>24.73</v>
      </c>
      <c r="K351" s="62">
        <v>10.7</v>
      </c>
      <c r="L351" s="62">
        <v>173.31479999999999</v>
      </c>
    </row>
    <row r="352" spans="1:12">
      <c r="A352" s="52" t="s">
        <v>499</v>
      </c>
      <c r="B352" s="53">
        <v>18.008299999999998</v>
      </c>
      <c r="C352" s="54">
        <v>59473.104500000001</v>
      </c>
      <c r="D352" s="55">
        <v>46484.5965</v>
      </c>
      <c r="E352" s="55">
        <v>52167.355199999998</v>
      </c>
      <c r="F352" s="66">
        <v>68399.372300000003</v>
      </c>
      <c r="G352" s="55">
        <v>77346.755600000004</v>
      </c>
      <c r="H352" s="55">
        <v>60987.0458</v>
      </c>
      <c r="I352" s="56">
        <v>5.33</v>
      </c>
      <c r="J352" s="56">
        <v>24.73</v>
      </c>
      <c r="K352" s="56">
        <v>10.71</v>
      </c>
      <c r="L352" s="56">
        <v>173.3492</v>
      </c>
    </row>
    <row r="353" spans="1:12">
      <c r="A353" s="52" t="s">
        <v>500</v>
      </c>
      <c r="B353" s="53">
        <v>0.3831</v>
      </c>
      <c r="C353" s="54">
        <v>54640.305399999997</v>
      </c>
      <c r="D353" s="55">
        <v>42960.999100000001</v>
      </c>
      <c r="E353" s="55">
        <v>47492.432399999998</v>
      </c>
      <c r="F353" s="66">
        <v>63037.099499999997</v>
      </c>
      <c r="G353" s="55">
        <v>70985.362299999993</v>
      </c>
      <c r="H353" s="55">
        <v>55770.1754</v>
      </c>
      <c r="I353" s="56">
        <v>3.6</v>
      </c>
      <c r="J353" s="56">
        <v>24.73</v>
      </c>
      <c r="K353" s="56">
        <v>10.32</v>
      </c>
      <c r="L353" s="56">
        <v>171.6977</v>
      </c>
    </row>
    <row r="354" spans="1:12">
      <c r="A354" s="58" t="s">
        <v>501</v>
      </c>
      <c r="B354" s="59">
        <v>0.57879999999999998</v>
      </c>
      <c r="C354" s="60">
        <v>56851.57</v>
      </c>
      <c r="D354" s="61">
        <v>44666.423900000002</v>
      </c>
      <c r="E354" s="61">
        <v>50049.636400000003</v>
      </c>
      <c r="F354" s="66">
        <v>63942.4018</v>
      </c>
      <c r="G354" s="55">
        <v>71346.211200000005</v>
      </c>
      <c r="H354" s="55">
        <v>57575.264600000002</v>
      </c>
      <c r="I354" s="62">
        <v>3.08</v>
      </c>
      <c r="J354" s="62">
        <v>27.76</v>
      </c>
      <c r="K354" s="62">
        <v>10.44</v>
      </c>
      <c r="L354" s="62">
        <v>170.4358</v>
      </c>
    </row>
    <row r="355" spans="1:12">
      <c r="A355" s="58" t="s">
        <v>1089</v>
      </c>
      <c r="B355" s="59">
        <v>0.3115</v>
      </c>
      <c r="C355" s="60">
        <v>35383.473100000003</v>
      </c>
      <c r="D355" s="61">
        <v>28553.916499999999</v>
      </c>
      <c r="E355" s="61">
        <v>32147.6342</v>
      </c>
      <c r="F355" s="66">
        <v>37277.588400000001</v>
      </c>
      <c r="G355" s="55">
        <v>40108.429799999998</v>
      </c>
      <c r="H355" s="55">
        <v>35114.668700000002</v>
      </c>
      <c r="I355" s="62">
        <v>6.71</v>
      </c>
      <c r="J355" s="62">
        <v>7.89</v>
      </c>
      <c r="K355" s="62">
        <v>11.58</v>
      </c>
      <c r="L355" s="62">
        <v>175.3503</v>
      </c>
    </row>
    <row r="356" spans="1:12">
      <c r="A356" s="58" t="s">
        <v>503</v>
      </c>
      <c r="B356" s="59">
        <v>0.98599999999999999</v>
      </c>
      <c r="C356" s="60">
        <v>48550.069900000002</v>
      </c>
      <c r="D356" s="61">
        <v>34806.100200000001</v>
      </c>
      <c r="E356" s="61">
        <v>43864.169300000001</v>
      </c>
      <c r="F356" s="66">
        <v>54346.677900000002</v>
      </c>
      <c r="G356" s="55">
        <v>60783.288099999998</v>
      </c>
      <c r="H356" s="55">
        <v>49039.941099999996</v>
      </c>
      <c r="I356" s="62">
        <v>7.12</v>
      </c>
      <c r="J356" s="62">
        <v>12.23</v>
      </c>
      <c r="K356" s="62">
        <v>11.56</v>
      </c>
      <c r="L356" s="62">
        <v>175.5531</v>
      </c>
    </row>
    <row r="357" spans="1:12">
      <c r="A357" s="52" t="s">
        <v>504</v>
      </c>
      <c r="B357" s="53">
        <v>0.72740000000000005</v>
      </c>
      <c r="C357" s="54">
        <v>49276.463499999998</v>
      </c>
      <c r="D357" s="55">
        <v>41671.573299999996</v>
      </c>
      <c r="E357" s="55">
        <v>45333.242899999997</v>
      </c>
      <c r="F357" s="66">
        <v>54515.515099999997</v>
      </c>
      <c r="G357" s="55">
        <v>61200.112000000001</v>
      </c>
      <c r="H357" s="55">
        <v>50506.847000000002</v>
      </c>
      <c r="I357" s="56">
        <v>7.01</v>
      </c>
      <c r="J357" s="56">
        <v>12.33</v>
      </c>
      <c r="K357" s="56">
        <v>11.48</v>
      </c>
      <c r="L357" s="56">
        <v>175.6249</v>
      </c>
    </row>
    <row r="358" spans="1:12">
      <c r="A358" s="52" t="s">
        <v>505</v>
      </c>
      <c r="B358" s="53">
        <v>0.1968</v>
      </c>
      <c r="C358" s="54">
        <v>41375.055699999997</v>
      </c>
      <c r="D358" s="55">
        <v>28121.823100000001</v>
      </c>
      <c r="E358" s="55">
        <v>31447.962599999999</v>
      </c>
      <c r="F358" s="66">
        <v>52381.714999999997</v>
      </c>
      <c r="G358" s="55">
        <v>59888.760799999996</v>
      </c>
      <c r="H358" s="55">
        <v>43359.417300000001</v>
      </c>
      <c r="I358" s="56">
        <v>7.89</v>
      </c>
      <c r="J358" s="56">
        <v>12.27</v>
      </c>
      <c r="K358" s="56">
        <v>11.72</v>
      </c>
      <c r="L358" s="56">
        <v>175.45</v>
      </c>
    </row>
    <row r="359" spans="1:12">
      <c r="A359" s="58" t="s">
        <v>506</v>
      </c>
      <c r="B359" s="59">
        <v>3.0468999999999999</v>
      </c>
      <c r="C359" s="60">
        <v>49887.503100000002</v>
      </c>
      <c r="D359" s="61">
        <v>37632.161</v>
      </c>
      <c r="E359" s="61">
        <v>43225.095800000003</v>
      </c>
      <c r="F359" s="66">
        <v>57233.027600000001</v>
      </c>
      <c r="G359" s="55">
        <v>64985.809600000001</v>
      </c>
      <c r="H359" s="55">
        <v>50741.899299999997</v>
      </c>
      <c r="I359" s="62">
        <v>5.87</v>
      </c>
      <c r="J359" s="62">
        <v>27.48</v>
      </c>
      <c r="K359" s="62">
        <v>10.71</v>
      </c>
      <c r="L359" s="62">
        <v>173.00040000000001</v>
      </c>
    </row>
    <row r="360" spans="1:12">
      <c r="A360" s="58" t="s">
        <v>1090</v>
      </c>
      <c r="B360" s="59">
        <v>0.89439999999999997</v>
      </c>
      <c r="C360" s="60">
        <v>39237.987399999998</v>
      </c>
      <c r="D360" s="61">
        <v>32851.5</v>
      </c>
      <c r="E360" s="61">
        <v>36775.851799999997</v>
      </c>
      <c r="F360" s="66">
        <v>41996.0049</v>
      </c>
      <c r="G360" s="55">
        <v>47482.082600000002</v>
      </c>
      <c r="H360" s="55">
        <v>39943.402199999997</v>
      </c>
      <c r="I360" s="62">
        <v>5.73</v>
      </c>
      <c r="J360" s="62">
        <v>12.67</v>
      </c>
      <c r="K360" s="62">
        <v>12.55</v>
      </c>
      <c r="L360" s="62">
        <v>174.63339999999999</v>
      </c>
    </row>
    <row r="361" spans="1:12">
      <c r="A361" s="58" t="s">
        <v>507</v>
      </c>
      <c r="B361" s="59">
        <v>3.2065999999999999</v>
      </c>
      <c r="C361" s="60">
        <v>74242.457599999994</v>
      </c>
      <c r="D361" s="61">
        <v>60076.7215</v>
      </c>
      <c r="E361" s="61">
        <v>66921.421600000001</v>
      </c>
      <c r="F361" s="66">
        <v>82135.191200000001</v>
      </c>
      <c r="G361" s="55">
        <v>91352.307100000005</v>
      </c>
      <c r="H361" s="55">
        <v>75257.083799999993</v>
      </c>
      <c r="I361" s="62">
        <v>6.98</v>
      </c>
      <c r="J361" s="62">
        <v>31.52</v>
      </c>
      <c r="K361" s="62">
        <v>10.54</v>
      </c>
      <c r="L361" s="62">
        <v>178.14420000000001</v>
      </c>
    </row>
    <row r="362" spans="1:12">
      <c r="A362" s="58" t="s">
        <v>508</v>
      </c>
      <c r="B362" s="59">
        <v>1.0388999999999999</v>
      </c>
      <c r="C362" s="60">
        <v>43812.984199999999</v>
      </c>
      <c r="D362" s="61">
        <v>33879.952700000002</v>
      </c>
      <c r="E362" s="61">
        <v>38481.408799999997</v>
      </c>
      <c r="F362" s="66">
        <v>50460.254099999998</v>
      </c>
      <c r="G362" s="55">
        <v>58604.442900000002</v>
      </c>
      <c r="H362" s="55">
        <v>45759.1895</v>
      </c>
      <c r="I362" s="62">
        <v>9</v>
      </c>
      <c r="J362" s="62">
        <v>12.99</v>
      </c>
      <c r="K362" s="62">
        <v>10.86</v>
      </c>
      <c r="L362" s="62">
        <v>175.9631</v>
      </c>
    </row>
    <row r="363" spans="1:12">
      <c r="A363" s="52" t="s">
        <v>509</v>
      </c>
      <c r="B363" s="53">
        <v>0.1154</v>
      </c>
      <c r="C363" s="54">
        <v>44331.435899999997</v>
      </c>
      <c r="D363" s="55">
        <v>37280.3508</v>
      </c>
      <c r="E363" s="55">
        <v>41214.059000000001</v>
      </c>
      <c r="F363" s="66">
        <v>47612.172400000003</v>
      </c>
      <c r="G363" s="55">
        <v>54155.603900000002</v>
      </c>
      <c r="H363" s="55">
        <v>44893.863100000002</v>
      </c>
      <c r="I363" s="56">
        <v>9.01</v>
      </c>
      <c r="J363" s="56">
        <v>11.95</v>
      </c>
      <c r="K363" s="56">
        <v>11.96</v>
      </c>
      <c r="L363" s="56">
        <v>175.0977</v>
      </c>
    </row>
    <row r="364" spans="1:12">
      <c r="A364" s="52" t="s">
        <v>1091</v>
      </c>
      <c r="B364" s="53">
        <v>6.8699999999999997E-2</v>
      </c>
      <c r="C364" s="54">
        <v>44567.144899999999</v>
      </c>
      <c r="D364" s="55">
        <v>32938.287900000003</v>
      </c>
      <c r="E364" s="55">
        <v>36588.550300000003</v>
      </c>
      <c r="F364" s="66">
        <v>51243.381500000003</v>
      </c>
      <c r="G364" s="55">
        <v>57899.624600000003</v>
      </c>
      <c r="H364" s="55">
        <v>44955.327299999997</v>
      </c>
      <c r="I364" s="56">
        <v>5.12</v>
      </c>
      <c r="J364" s="56">
        <v>14.2</v>
      </c>
      <c r="K364" s="56">
        <v>10.85</v>
      </c>
      <c r="L364" s="56">
        <v>175.5256</v>
      </c>
    </row>
    <row r="365" spans="1:12">
      <c r="A365" s="58" t="s">
        <v>511</v>
      </c>
      <c r="B365" s="59">
        <v>4.3299999999999998E-2</v>
      </c>
      <c r="C365" s="60">
        <v>48358.971400000002</v>
      </c>
      <c r="D365" s="61">
        <v>35992.378700000001</v>
      </c>
      <c r="E365" s="61">
        <v>41973.358399999997</v>
      </c>
      <c r="F365" s="66">
        <v>53053.073900000003</v>
      </c>
      <c r="G365" s="55">
        <v>59129.571199999998</v>
      </c>
      <c r="H365" s="55">
        <v>48554.031900000002</v>
      </c>
      <c r="I365" s="62">
        <v>11.01</v>
      </c>
      <c r="J365" s="62">
        <v>18.32</v>
      </c>
      <c r="K365" s="62">
        <v>13.26</v>
      </c>
      <c r="L365" s="62">
        <v>174.7672</v>
      </c>
    </row>
    <row r="366" spans="1:12">
      <c r="A366" s="58" t="s">
        <v>515</v>
      </c>
      <c r="B366" s="59">
        <v>15.6364</v>
      </c>
      <c r="C366" s="60">
        <v>44537.594100000002</v>
      </c>
      <c r="D366" s="61">
        <v>35433.656000000003</v>
      </c>
      <c r="E366" s="61">
        <v>39350.195</v>
      </c>
      <c r="F366" s="66">
        <v>51425.346700000002</v>
      </c>
      <c r="G366" s="55">
        <v>60263.914700000001</v>
      </c>
      <c r="H366" s="55">
        <v>46590.989600000001</v>
      </c>
      <c r="I366" s="62">
        <v>13.12</v>
      </c>
      <c r="J366" s="62">
        <v>15.31</v>
      </c>
      <c r="K366" s="62">
        <v>11.06</v>
      </c>
      <c r="L366" s="62">
        <v>175.2244</v>
      </c>
    </row>
    <row r="367" spans="1:12">
      <c r="A367" s="52" t="s">
        <v>516</v>
      </c>
      <c r="B367" s="53">
        <v>6.1078000000000001</v>
      </c>
      <c r="C367" s="54">
        <v>44476.294500000004</v>
      </c>
      <c r="D367" s="55">
        <v>35355.673499999997</v>
      </c>
      <c r="E367" s="55">
        <v>39065.711900000002</v>
      </c>
      <c r="F367" s="66">
        <v>51366.473299999998</v>
      </c>
      <c r="G367" s="55">
        <v>59829.327400000002</v>
      </c>
      <c r="H367" s="55">
        <v>46324.551700000004</v>
      </c>
      <c r="I367" s="56">
        <v>14.5</v>
      </c>
      <c r="J367" s="56">
        <v>14.2</v>
      </c>
      <c r="K367" s="56">
        <v>10.76</v>
      </c>
      <c r="L367" s="56">
        <v>175.10730000000001</v>
      </c>
    </row>
    <row r="368" spans="1:12">
      <c r="A368" s="52" t="s">
        <v>517</v>
      </c>
      <c r="B368" s="53">
        <v>1.9128000000000001</v>
      </c>
      <c r="C368" s="54">
        <v>45328.903899999998</v>
      </c>
      <c r="D368" s="55">
        <v>36796.077700000002</v>
      </c>
      <c r="E368" s="55">
        <v>40543.330800000003</v>
      </c>
      <c r="F368" s="66">
        <v>51839.962899999999</v>
      </c>
      <c r="G368" s="55">
        <v>58698.388700000003</v>
      </c>
      <c r="H368" s="55">
        <v>46986.845999999998</v>
      </c>
      <c r="I368" s="56">
        <v>13.95</v>
      </c>
      <c r="J368" s="56">
        <v>15.3</v>
      </c>
      <c r="K368" s="56">
        <v>11.18</v>
      </c>
      <c r="L368" s="56">
        <v>175.58500000000001</v>
      </c>
    </row>
    <row r="369" spans="1:12">
      <c r="A369" s="52" t="s">
        <v>518</v>
      </c>
      <c r="B369" s="53">
        <v>2.3325999999999998</v>
      </c>
      <c r="C369" s="54">
        <v>42375.076300000001</v>
      </c>
      <c r="D369" s="55">
        <v>34546.697</v>
      </c>
      <c r="E369" s="55">
        <v>37702.023000000001</v>
      </c>
      <c r="F369" s="66">
        <v>49109.193800000001</v>
      </c>
      <c r="G369" s="55">
        <v>57968.416799999999</v>
      </c>
      <c r="H369" s="55">
        <v>44628.051800000001</v>
      </c>
      <c r="I369" s="56">
        <v>10.56</v>
      </c>
      <c r="J369" s="56">
        <v>16.13</v>
      </c>
      <c r="K369" s="56">
        <v>11.05</v>
      </c>
      <c r="L369" s="56">
        <v>174.83320000000001</v>
      </c>
    </row>
    <row r="370" spans="1:12">
      <c r="A370" s="52" t="s">
        <v>519</v>
      </c>
      <c r="B370" s="53">
        <v>0.15989999999999999</v>
      </c>
      <c r="C370" s="54">
        <v>40196.399599999997</v>
      </c>
      <c r="D370" s="55">
        <v>33895.656999999999</v>
      </c>
      <c r="E370" s="55">
        <v>35892.2984</v>
      </c>
      <c r="F370" s="66">
        <v>43988.000599999999</v>
      </c>
      <c r="G370" s="55">
        <v>49112.6374</v>
      </c>
      <c r="H370" s="55">
        <v>40825.1541</v>
      </c>
      <c r="I370" s="56">
        <v>10.220000000000001</v>
      </c>
      <c r="J370" s="56">
        <v>14.98</v>
      </c>
      <c r="K370" s="56">
        <v>12.21</v>
      </c>
      <c r="L370" s="56">
        <v>174.35939999999999</v>
      </c>
    </row>
    <row r="371" spans="1:12">
      <c r="A371" s="52" t="s">
        <v>520</v>
      </c>
      <c r="B371" s="53">
        <v>7.6799999999999993E-2</v>
      </c>
      <c r="C371" s="54">
        <v>41476.571100000001</v>
      </c>
      <c r="D371" s="55">
        <v>34519.215900000003</v>
      </c>
      <c r="E371" s="55">
        <v>37796.495000000003</v>
      </c>
      <c r="F371" s="66">
        <v>45284.231299999999</v>
      </c>
      <c r="G371" s="55">
        <v>50339.134899999997</v>
      </c>
      <c r="H371" s="55">
        <v>42124.817000000003</v>
      </c>
      <c r="I371" s="56">
        <v>11.01</v>
      </c>
      <c r="J371" s="56">
        <v>15.53</v>
      </c>
      <c r="K371" s="56">
        <v>11.09</v>
      </c>
      <c r="L371" s="56">
        <v>174.93459999999999</v>
      </c>
    </row>
    <row r="372" spans="1:12">
      <c r="A372" s="52" t="s">
        <v>521</v>
      </c>
      <c r="B372" s="53">
        <v>0.56130000000000002</v>
      </c>
      <c r="C372" s="54">
        <v>43267.8652</v>
      </c>
      <c r="D372" s="55">
        <v>35798.163500000002</v>
      </c>
      <c r="E372" s="55">
        <v>39410.994299999998</v>
      </c>
      <c r="F372" s="66">
        <v>51597.131999999998</v>
      </c>
      <c r="G372" s="55">
        <v>61057.575799999999</v>
      </c>
      <c r="H372" s="55">
        <v>46815.563900000001</v>
      </c>
      <c r="I372" s="56">
        <v>12.29</v>
      </c>
      <c r="J372" s="56">
        <v>17.05</v>
      </c>
      <c r="K372" s="56">
        <v>11.96</v>
      </c>
      <c r="L372" s="56">
        <v>175.04810000000001</v>
      </c>
    </row>
    <row r="373" spans="1:12">
      <c r="A373" s="52" t="s">
        <v>522</v>
      </c>
      <c r="B373" s="53">
        <v>1.1305000000000001</v>
      </c>
      <c r="C373" s="54">
        <v>45129.429300000003</v>
      </c>
      <c r="D373" s="55">
        <v>37767.123099999997</v>
      </c>
      <c r="E373" s="55">
        <v>41214.934999999998</v>
      </c>
      <c r="F373" s="66">
        <v>49697.379800000002</v>
      </c>
      <c r="G373" s="55">
        <v>58285.975200000001</v>
      </c>
      <c r="H373" s="55">
        <v>47003.345699999998</v>
      </c>
      <c r="I373" s="56">
        <v>11.84</v>
      </c>
      <c r="J373" s="56">
        <v>14.66</v>
      </c>
      <c r="K373" s="56">
        <v>11.29</v>
      </c>
      <c r="L373" s="56">
        <v>176.1968</v>
      </c>
    </row>
    <row r="374" spans="1:12">
      <c r="A374" s="52" t="s">
        <v>523</v>
      </c>
      <c r="B374" s="53">
        <v>0.95640000000000003</v>
      </c>
      <c r="C374" s="54">
        <v>48393.355300000003</v>
      </c>
      <c r="D374" s="55">
        <v>37458.984600000003</v>
      </c>
      <c r="E374" s="55">
        <v>42199.955099999999</v>
      </c>
      <c r="F374" s="66">
        <v>56335.2595</v>
      </c>
      <c r="G374" s="55">
        <v>66094.929300000003</v>
      </c>
      <c r="H374" s="55">
        <v>50557.151299999998</v>
      </c>
      <c r="I374" s="56">
        <v>13.58</v>
      </c>
      <c r="J374" s="56">
        <v>17.3</v>
      </c>
      <c r="K374" s="56">
        <v>11.24</v>
      </c>
      <c r="L374" s="56">
        <v>175.7303</v>
      </c>
    </row>
    <row r="375" spans="1:12">
      <c r="A375" s="58" t="s">
        <v>525</v>
      </c>
      <c r="B375" s="59">
        <v>0.56989999999999996</v>
      </c>
      <c r="C375" s="60">
        <v>39338.498</v>
      </c>
      <c r="D375" s="61">
        <v>34463.3298</v>
      </c>
      <c r="E375" s="61">
        <v>36417.790999999997</v>
      </c>
      <c r="F375" s="66">
        <v>42802.960200000001</v>
      </c>
      <c r="G375" s="55">
        <v>47713.532299999999</v>
      </c>
      <c r="H375" s="55">
        <v>40748.5167</v>
      </c>
      <c r="I375" s="62">
        <v>8.59</v>
      </c>
      <c r="J375" s="62">
        <v>12.41</v>
      </c>
      <c r="K375" s="62">
        <v>11.33</v>
      </c>
      <c r="L375" s="62">
        <v>176.5369</v>
      </c>
    </row>
    <row r="376" spans="1:12">
      <c r="A376" s="52" t="s">
        <v>526</v>
      </c>
      <c r="B376" s="53">
        <v>0.56510000000000005</v>
      </c>
      <c r="C376" s="54">
        <v>39338.498</v>
      </c>
      <c r="D376" s="55">
        <v>34463.3298</v>
      </c>
      <c r="E376" s="55">
        <v>36417.790999999997</v>
      </c>
      <c r="F376" s="66">
        <v>42730.124799999998</v>
      </c>
      <c r="G376" s="55">
        <v>47629.027499999997</v>
      </c>
      <c r="H376" s="55">
        <v>40639.187599999997</v>
      </c>
      <c r="I376" s="56">
        <v>8.57</v>
      </c>
      <c r="J376" s="56">
        <v>12.3</v>
      </c>
      <c r="K376" s="56">
        <v>11.33</v>
      </c>
      <c r="L376" s="56">
        <v>176.50649999999999</v>
      </c>
    </row>
    <row r="377" spans="1:12">
      <c r="A377" s="58" t="s">
        <v>535</v>
      </c>
      <c r="B377" s="59">
        <v>0.38819999999999999</v>
      </c>
      <c r="C377" s="60">
        <v>39550.463100000001</v>
      </c>
      <c r="D377" s="61">
        <v>32453.9166</v>
      </c>
      <c r="E377" s="61">
        <v>35679.258000000002</v>
      </c>
      <c r="F377" s="66">
        <v>44676.864800000003</v>
      </c>
      <c r="G377" s="55">
        <v>50805.7569</v>
      </c>
      <c r="H377" s="55">
        <v>41025.763500000001</v>
      </c>
      <c r="I377" s="62">
        <v>11.08</v>
      </c>
      <c r="J377" s="62">
        <v>15.75</v>
      </c>
      <c r="K377" s="62">
        <v>11.07</v>
      </c>
      <c r="L377" s="62">
        <v>174.881</v>
      </c>
    </row>
    <row r="378" spans="1:12">
      <c r="A378" s="58" t="s">
        <v>536</v>
      </c>
      <c r="B378" s="59">
        <v>0.2026</v>
      </c>
      <c r="C378" s="60">
        <v>37308.484600000003</v>
      </c>
      <c r="D378" s="61">
        <v>32299.452300000001</v>
      </c>
      <c r="E378" s="61">
        <v>34991.353199999998</v>
      </c>
      <c r="F378" s="66">
        <v>42609.995000000003</v>
      </c>
      <c r="G378" s="55">
        <v>49091.459499999997</v>
      </c>
      <c r="H378" s="55">
        <v>39760.454400000002</v>
      </c>
      <c r="I378" s="62">
        <v>7.63</v>
      </c>
      <c r="J378" s="62">
        <v>15.36</v>
      </c>
      <c r="K378" s="62">
        <v>10.35</v>
      </c>
      <c r="L378" s="62">
        <v>177.2775</v>
      </c>
    </row>
    <row r="379" spans="1:12">
      <c r="A379" s="52" t="s">
        <v>538</v>
      </c>
      <c r="B379" s="53">
        <v>0.1978</v>
      </c>
      <c r="C379" s="54">
        <v>37238.030299999999</v>
      </c>
      <c r="D379" s="55">
        <v>32076.25</v>
      </c>
      <c r="E379" s="55">
        <v>34980.089500000002</v>
      </c>
      <c r="F379" s="66">
        <v>42456.477400000003</v>
      </c>
      <c r="G379" s="55">
        <v>49091.459499999997</v>
      </c>
      <c r="H379" s="55">
        <v>39667.234400000001</v>
      </c>
      <c r="I379" s="56">
        <v>7.5</v>
      </c>
      <c r="J379" s="56">
        <v>15.44</v>
      </c>
      <c r="K379" s="56">
        <v>10.31</v>
      </c>
      <c r="L379" s="56">
        <v>177.40029999999999</v>
      </c>
    </row>
    <row r="380" spans="1:12">
      <c r="A380" s="58" t="s">
        <v>1092</v>
      </c>
      <c r="B380" s="59">
        <v>2.0289000000000001</v>
      </c>
      <c r="C380" s="60">
        <v>43926.645600000003</v>
      </c>
      <c r="D380" s="61">
        <v>37732.351900000001</v>
      </c>
      <c r="E380" s="61">
        <v>40910.9283</v>
      </c>
      <c r="F380" s="66">
        <v>46620.2209</v>
      </c>
      <c r="G380" s="55">
        <v>48753.977599999998</v>
      </c>
      <c r="H380" s="55">
        <v>43930.246700000003</v>
      </c>
      <c r="I380" s="62">
        <v>10.48</v>
      </c>
      <c r="J380" s="62">
        <v>11.54</v>
      </c>
      <c r="K380" s="62">
        <v>10.37</v>
      </c>
      <c r="L380" s="62">
        <v>178.4752</v>
      </c>
    </row>
    <row r="381" spans="1:12">
      <c r="A381" s="52" t="s">
        <v>1093</v>
      </c>
      <c r="B381" s="53">
        <v>0.1055</v>
      </c>
      <c r="C381" s="54">
        <v>39695.555800000002</v>
      </c>
      <c r="D381" s="55">
        <v>34503.0144</v>
      </c>
      <c r="E381" s="55">
        <v>36366.016300000003</v>
      </c>
      <c r="F381" s="66">
        <v>42719.909200000002</v>
      </c>
      <c r="G381" s="55">
        <v>45984.672200000001</v>
      </c>
      <c r="H381" s="55">
        <v>40057.971299999997</v>
      </c>
      <c r="I381" s="56">
        <v>11.01</v>
      </c>
      <c r="J381" s="56">
        <v>11.91</v>
      </c>
      <c r="K381" s="56">
        <v>11.86</v>
      </c>
      <c r="L381" s="56">
        <v>177.63730000000001</v>
      </c>
    </row>
    <row r="382" spans="1:12">
      <c r="A382" s="52" t="s">
        <v>1094</v>
      </c>
      <c r="B382" s="53">
        <v>0.2979</v>
      </c>
      <c r="C382" s="54">
        <v>44511.128400000001</v>
      </c>
      <c r="D382" s="55">
        <v>37881.658199999998</v>
      </c>
      <c r="E382" s="55">
        <v>41380.501100000001</v>
      </c>
      <c r="F382" s="66">
        <v>47119.584699999999</v>
      </c>
      <c r="G382" s="55">
        <v>50495.786699999997</v>
      </c>
      <c r="H382" s="55">
        <v>44915.047200000001</v>
      </c>
      <c r="I382" s="56">
        <v>10.52</v>
      </c>
      <c r="J382" s="56">
        <v>10.8</v>
      </c>
      <c r="K382" s="56">
        <v>10.44</v>
      </c>
      <c r="L382" s="56">
        <v>178.80359999999999</v>
      </c>
    </row>
    <row r="383" spans="1:12">
      <c r="A383" s="58" t="s">
        <v>543</v>
      </c>
      <c r="B383" s="59">
        <v>1.1068</v>
      </c>
      <c r="C383" s="60">
        <v>40166.628499999999</v>
      </c>
      <c r="D383" s="61">
        <v>31523.941900000002</v>
      </c>
      <c r="E383" s="61">
        <v>35813.335299999999</v>
      </c>
      <c r="F383" s="66">
        <v>46155.181499999999</v>
      </c>
      <c r="G383" s="55">
        <v>54608.171499999997</v>
      </c>
      <c r="H383" s="55">
        <v>42460.204599999997</v>
      </c>
      <c r="I383" s="62">
        <v>9.7899999999999991</v>
      </c>
      <c r="J383" s="62">
        <v>17.3</v>
      </c>
      <c r="K383" s="62">
        <v>10.88</v>
      </c>
      <c r="L383" s="62">
        <v>176.2148</v>
      </c>
    </row>
    <row r="384" spans="1:12">
      <c r="A384" s="52" t="s">
        <v>544</v>
      </c>
      <c r="B384" s="53">
        <v>0.17349999999999999</v>
      </c>
      <c r="C384" s="54">
        <v>40119.635399999999</v>
      </c>
      <c r="D384" s="55">
        <v>31395.576099999998</v>
      </c>
      <c r="E384" s="55">
        <v>35813.335299999999</v>
      </c>
      <c r="F384" s="66">
        <v>46440.308900000004</v>
      </c>
      <c r="G384" s="55">
        <v>58258.166799999999</v>
      </c>
      <c r="H384" s="55">
        <v>43825.506300000001</v>
      </c>
      <c r="I384" s="56">
        <v>10.95</v>
      </c>
      <c r="J384" s="56">
        <v>17.73</v>
      </c>
      <c r="K384" s="56">
        <v>10.9</v>
      </c>
      <c r="L384" s="56">
        <v>176.6986</v>
      </c>
    </row>
    <row r="385" spans="1:12">
      <c r="A385" s="52" t="s">
        <v>545</v>
      </c>
      <c r="B385" s="53">
        <v>0.46560000000000001</v>
      </c>
      <c r="C385" s="54">
        <v>41174.537499999999</v>
      </c>
      <c r="D385" s="55">
        <v>33176.456400000003</v>
      </c>
      <c r="E385" s="55">
        <v>36768.218399999998</v>
      </c>
      <c r="F385" s="66">
        <v>47713.876300000004</v>
      </c>
      <c r="G385" s="55">
        <v>57057.790099999998</v>
      </c>
      <c r="H385" s="55">
        <v>43811.0916</v>
      </c>
      <c r="I385" s="56">
        <v>9.42</v>
      </c>
      <c r="J385" s="56">
        <v>18.87</v>
      </c>
      <c r="K385" s="56">
        <v>10.92</v>
      </c>
      <c r="L385" s="56">
        <v>175.64340000000001</v>
      </c>
    </row>
    <row r="386" spans="1:12">
      <c r="A386" s="52" t="s">
        <v>1095</v>
      </c>
      <c r="B386" s="53">
        <v>3.7900000000000003E-2</v>
      </c>
      <c r="C386" s="54">
        <v>39280.011100000003</v>
      </c>
      <c r="D386" s="55">
        <v>32219.017100000001</v>
      </c>
      <c r="E386" s="55">
        <v>35306.339699999997</v>
      </c>
      <c r="F386" s="66">
        <v>48293.445899999999</v>
      </c>
      <c r="G386" s="55">
        <v>54557.617599999998</v>
      </c>
      <c r="H386" s="55">
        <v>42103.1636</v>
      </c>
      <c r="I386" s="56">
        <v>13.23</v>
      </c>
      <c r="J386" s="56">
        <v>12.32</v>
      </c>
      <c r="K386" s="56">
        <v>10.9</v>
      </c>
      <c r="L386" s="56">
        <v>176.1387</v>
      </c>
    </row>
    <row r="387" spans="1:12">
      <c r="A387" s="52" t="s">
        <v>1096</v>
      </c>
      <c r="B387" s="53">
        <v>0.3992</v>
      </c>
      <c r="C387" s="54">
        <v>39186.237399999998</v>
      </c>
      <c r="D387" s="55">
        <v>30509.1374</v>
      </c>
      <c r="E387" s="55">
        <v>35024.115899999997</v>
      </c>
      <c r="F387" s="66">
        <v>44217.550600000002</v>
      </c>
      <c r="G387" s="55">
        <v>49775.178500000002</v>
      </c>
      <c r="H387" s="55">
        <v>40351.991600000001</v>
      </c>
      <c r="I387" s="56">
        <v>9.49</v>
      </c>
      <c r="J387" s="56">
        <v>15.54</v>
      </c>
      <c r="K387" s="56">
        <v>10.9</v>
      </c>
      <c r="L387" s="56">
        <v>176.744</v>
      </c>
    </row>
    <row r="388" spans="1:12">
      <c r="A388" s="58" t="s">
        <v>547</v>
      </c>
      <c r="B388" s="59">
        <v>3.0032999999999999</v>
      </c>
      <c r="C388" s="60">
        <v>60711.4715</v>
      </c>
      <c r="D388" s="61">
        <v>40543.056900000003</v>
      </c>
      <c r="E388" s="61">
        <v>47953.109100000001</v>
      </c>
      <c r="F388" s="66">
        <v>73679.434399999998</v>
      </c>
      <c r="G388" s="55">
        <v>88782.520699999994</v>
      </c>
      <c r="H388" s="55">
        <v>63108.2595</v>
      </c>
      <c r="I388" s="62">
        <v>14.64</v>
      </c>
      <c r="J388" s="62">
        <v>24.3</v>
      </c>
      <c r="K388" s="62">
        <v>11.57</v>
      </c>
      <c r="L388" s="62">
        <v>174.99780000000001</v>
      </c>
    </row>
    <row r="389" spans="1:12">
      <c r="A389" s="52" t="s">
        <v>548</v>
      </c>
      <c r="B389" s="53">
        <v>0.7601</v>
      </c>
      <c r="C389" s="54">
        <v>44272.680200000003</v>
      </c>
      <c r="D389" s="55">
        <v>36008.8946</v>
      </c>
      <c r="E389" s="55">
        <v>39820.148000000001</v>
      </c>
      <c r="F389" s="66">
        <v>55373.662799999998</v>
      </c>
      <c r="G389" s="55">
        <v>69247.204700000002</v>
      </c>
      <c r="H389" s="55">
        <v>49237.346299999997</v>
      </c>
      <c r="I389" s="56">
        <v>15.53</v>
      </c>
      <c r="J389" s="56">
        <v>16.63</v>
      </c>
      <c r="K389" s="56">
        <v>11.89</v>
      </c>
      <c r="L389" s="56">
        <v>174.78649999999999</v>
      </c>
    </row>
    <row r="390" spans="1:12">
      <c r="A390" s="52" t="s">
        <v>1097</v>
      </c>
      <c r="B390" s="53">
        <v>3.9E-2</v>
      </c>
      <c r="C390" s="54">
        <v>68262.762100000007</v>
      </c>
      <c r="D390" s="55">
        <v>45086.817999999999</v>
      </c>
      <c r="E390" s="55">
        <v>56465.800999999999</v>
      </c>
      <c r="F390" s="66">
        <v>79978.503100000002</v>
      </c>
      <c r="G390" s="55">
        <v>105350.0888</v>
      </c>
      <c r="H390" s="55">
        <v>70587.212299999999</v>
      </c>
      <c r="I390" s="56">
        <v>18.64</v>
      </c>
      <c r="J390" s="56">
        <v>24.81</v>
      </c>
      <c r="K390" s="56">
        <v>12.34</v>
      </c>
      <c r="L390" s="56">
        <v>175.01570000000001</v>
      </c>
    </row>
    <row r="391" spans="1:12">
      <c r="A391" s="52" t="s">
        <v>549</v>
      </c>
      <c r="B391" s="53">
        <v>3.5900000000000001E-2</v>
      </c>
      <c r="C391" s="54">
        <v>42188.8024</v>
      </c>
      <c r="D391" s="55">
        <v>36606.412600000003</v>
      </c>
      <c r="E391" s="55">
        <v>39790.594400000002</v>
      </c>
      <c r="F391" s="66">
        <v>45209.910900000003</v>
      </c>
      <c r="G391" s="55">
        <v>47365.645799999998</v>
      </c>
      <c r="H391" s="55">
        <v>43550.247199999998</v>
      </c>
      <c r="I391" s="56">
        <v>12.5</v>
      </c>
      <c r="J391" s="56">
        <v>17.95</v>
      </c>
      <c r="K391" s="56">
        <v>12.03</v>
      </c>
      <c r="L391" s="56">
        <v>174.721</v>
      </c>
    </row>
    <row r="392" spans="1:12">
      <c r="A392" s="52" t="s">
        <v>1252</v>
      </c>
      <c r="B392" s="53">
        <v>8.6E-3</v>
      </c>
      <c r="C392" s="54">
        <v>53868.2791</v>
      </c>
      <c r="D392" s="55">
        <v>40070.693800000001</v>
      </c>
      <c r="E392" s="55">
        <v>49909.974800000004</v>
      </c>
      <c r="F392" s="66">
        <v>62420.883199999997</v>
      </c>
      <c r="G392" s="55">
        <v>75208.815100000007</v>
      </c>
      <c r="H392" s="55">
        <v>57175.520799999998</v>
      </c>
      <c r="I392" s="56">
        <v>11.69</v>
      </c>
      <c r="J392" s="56">
        <v>22.64</v>
      </c>
      <c r="K392" s="56">
        <v>11.5</v>
      </c>
      <c r="L392" s="56">
        <v>174.23990000000001</v>
      </c>
    </row>
    <row r="393" spans="1:12">
      <c r="A393" s="52" t="s">
        <v>552</v>
      </c>
      <c r="B393" s="53">
        <v>3.3500000000000002E-2</v>
      </c>
      <c r="C393" s="54">
        <v>46369.005799999999</v>
      </c>
      <c r="D393" s="55">
        <v>36026.941700000003</v>
      </c>
      <c r="E393" s="55">
        <v>42430.6512</v>
      </c>
      <c r="F393" s="66">
        <v>51418.532099999997</v>
      </c>
      <c r="G393" s="55">
        <v>59543.457199999997</v>
      </c>
      <c r="H393" s="55">
        <v>47251.992400000003</v>
      </c>
      <c r="I393" s="56">
        <v>9.1300000000000008</v>
      </c>
      <c r="J393" s="56">
        <v>19.47</v>
      </c>
      <c r="K393" s="56">
        <v>12.92</v>
      </c>
      <c r="L393" s="56">
        <v>174.6344</v>
      </c>
    </row>
    <row r="394" spans="1:12">
      <c r="A394" s="58" t="s">
        <v>553</v>
      </c>
      <c r="B394" s="59">
        <v>2.6269</v>
      </c>
      <c r="C394" s="60">
        <v>40230.059699999998</v>
      </c>
      <c r="D394" s="61">
        <v>32881.553500000002</v>
      </c>
      <c r="E394" s="61">
        <v>36106.5262</v>
      </c>
      <c r="F394" s="66">
        <v>45717.436099999999</v>
      </c>
      <c r="G394" s="55">
        <v>51431.393900000003</v>
      </c>
      <c r="H394" s="55">
        <v>41679.425000000003</v>
      </c>
      <c r="I394" s="62">
        <v>12.52</v>
      </c>
      <c r="J394" s="62">
        <v>11.83</v>
      </c>
      <c r="K394" s="62">
        <v>11.88</v>
      </c>
      <c r="L394" s="62">
        <v>175.01660000000001</v>
      </c>
    </row>
    <row r="395" spans="1:12">
      <c r="A395" s="58" t="s">
        <v>554</v>
      </c>
      <c r="B395" s="59">
        <v>29.631900000000002</v>
      </c>
      <c r="C395" s="60">
        <v>42550.723299999998</v>
      </c>
      <c r="D395" s="61">
        <v>32963.166599999997</v>
      </c>
      <c r="E395" s="61">
        <v>37140.2137</v>
      </c>
      <c r="F395" s="66">
        <v>49801.845800000003</v>
      </c>
      <c r="G395" s="55">
        <v>60247.993499999997</v>
      </c>
      <c r="H395" s="55">
        <v>45030.800799999997</v>
      </c>
      <c r="I395" s="62">
        <v>10.42</v>
      </c>
      <c r="J395" s="62">
        <v>16.329999999999998</v>
      </c>
      <c r="K395" s="62">
        <v>11.75</v>
      </c>
      <c r="L395" s="62">
        <v>174.76580000000001</v>
      </c>
    </row>
    <row r="396" spans="1:12">
      <c r="A396" s="52" t="s">
        <v>555</v>
      </c>
      <c r="B396" s="53">
        <v>6.6159999999999997</v>
      </c>
      <c r="C396" s="54">
        <v>42134.228000000003</v>
      </c>
      <c r="D396" s="55">
        <v>33069.916599999997</v>
      </c>
      <c r="E396" s="55">
        <v>37006.753499999999</v>
      </c>
      <c r="F396" s="66">
        <v>48482.325499999999</v>
      </c>
      <c r="G396" s="55">
        <v>56706.179100000001</v>
      </c>
      <c r="H396" s="55">
        <v>44016.928800000002</v>
      </c>
      <c r="I396" s="56">
        <v>11.79</v>
      </c>
      <c r="J396" s="56">
        <v>16.510000000000002</v>
      </c>
      <c r="K396" s="56">
        <v>11.48</v>
      </c>
      <c r="L396" s="56">
        <v>175.14760000000001</v>
      </c>
    </row>
    <row r="397" spans="1:12">
      <c r="A397" s="52" t="s">
        <v>556</v>
      </c>
      <c r="B397" s="53">
        <v>6.0484999999999998</v>
      </c>
      <c r="C397" s="54">
        <v>41883.861199999999</v>
      </c>
      <c r="D397" s="55">
        <v>34224.333299999998</v>
      </c>
      <c r="E397" s="55">
        <v>37441.645199999999</v>
      </c>
      <c r="F397" s="66">
        <v>49766.139600000002</v>
      </c>
      <c r="G397" s="55">
        <v>61553.607300000003</v>
      </c>
      <c r="H397" s="55">
        <v>45244.647299999997</v>
      </c>
      <c r="I397" s="56">
        <v>9.64</v>
      </c>
      <c r="J397" s="56">
        <v>16.37</v>
      </c>
      <c r="K397" s="56">
        <v>11.87</v>
      </c>
      <c r="L397" s="56">
        <v>174.2373</v>
      </c>
    </row>
    <row r="398" spans="1:12">
      <c r="A398" s="52" t="s">
        <v>557</v>
      </c>
      <c r="B398" s="53">
        <v>2.59</v>
      </c>
      <c r="C398" s="54">
        <v>43333.427900000002</v>
      </c>
      <c r="D398" s="55">
        <v>34822.622600000002</v>
      </c>
      <c r="E398" s="55">
        <v>38520.847199999997</v>
      </c>
      <c r="F398" s="66">
        <v>52225.308499999999</v>
      </c>
      <c r="G398" s="55">
        <v>63613.918599999997</v>
      </c>
      <c r="H398" s="55">
        <v>47047.654000000002</v>
      </c>
      <c r="I398" s="56">
        <v>9.26</v>
      </c>
      <c r="J398" s="56">
        <v>16.54</v>
      </c>
      <c r="K398" s="56">
        <v>12.01</v>
      </c>
      <c r="L398" s="56">
        <v>175.04740000000001</v>
      </c>
    </row>
    <row r="399" spans="1:12">
      <c r="A399" s="52" t="s">
        <v>558</v>
      </c>
      <c r="B399" s="53">
        <v>0.40639999999999998</v>
      </c>
      <c r="C399" s="54">
        <v>46790.468699999998</v>
      </c>
      <c r="D399" s="55">
        <v>36538.837500000001</v>
      </c>
      <c r="E399" s="55">
        <v>40908.925999999999</v>
      </c>
      <c r="F399" s="66">
        <v>54434.191099999996</v>
      </c>
      <c r="G399" s="55">
        <v>64099.4303</v>
      </c>
      <c r="H399" s="55">
        <v>49077.909599999999</v>
      </c>
      <c r="I399" s="56">
        <v>10.84</v>
      </c>
      <c r="J399" s="56">
        <v>18.55</v>
      </c>
      <c r="K399" s="56">
        <v>11.53</v>
      </c>
      <c r="L399" s="56">
        <v>175.61799999999999</v>
      </c>
    </row>
    <row r="400" spans="1:12">
      <c r="A400" s="52" t="s">
        <v>559</v>
      </c>
      <c r="B400" s="53">
        <v>0.20039999999999999</v>
      </c>
      <c r="C400" s="54">
        <v>48406.458500000001</v>
      </c>
      <c r="D400" s="55">
        <v>37303.833299999998</v>
      </c>
      <c r="E400" s="55">
        <v>42010.795400000003</v>
      </c>
      <c r="F400" s="66">
        <v>55838.663699999997</v>
      </c>
      <c r="G400" s="55">
        <v>64209.882799999999</v>
      </c>
      <c r="H400" s="55">
        <v>50135.18</v>
      </c>
      <c r="I400" s="56">
        <v>11.8</v>
      </c>
      <c r="J400" s="56">
        <v>19.670000000000002</v>
      </c>
      <c r="K400" s="56">
        <v>11.43</v>
      </c>
      <c r="L400" s="56">
        <v>175.583</v>
      </c>
    </row>
    <row r="401" spans="1:12">
      <c r="A401" s="52" t="s">
        <v>1098</v>
      </c>
      <c r="B401" s="53">
        <v>3.0318999999999998</v>
      </c>
      <c r="C401" s="54">
        <v>44213.464200000002</v>
      </c>
      <c r="D401" s="55">
        <v>31143.7192</v>
      </c>
      <c r="E401" s="55">
        <v>37284.1342</v>
      </c>
      <c r="F401" s="66">
        <v>55881.890800000001</v>
      </c>
      <c r="G401" s="55">
        <v>67861.626999999993</v>
      </c>
      <c r="H401" s="55">
        <v>47405.574999999997</v>
      </c>
      <c r="I401" s="56">
        <v>7.92</v>
      </c>
      <c r="J401" s="56">
        <v>16.77</v>
      </c>
      <c r="K401" s="56">
        <v>13.13</v>
      </c>
      <c r="L401" s="56">
        <v>173.19229999999999</v>
      </c>
    </row>
    <row r="402" spans="1:12">
      <c r="A402" s="52" t="s">
        <v>560</v>
      </c>
      <c r="B402" s="53">
        <v>1.4227000000000001</v>
      </c>
      <c r="C402" s="54">
        <v>44525.894</v>
      </c>
      <c r="D402" s="55">
        <v>34623.709199999998</v>
      </c>
      <c r="E402" s="55">
        <v>39016.631300000001</v>
      </c>
      <c r="F402" s="66">
        <v>50631.824999999997</v>
      </c>
      <c r="G402" s="55">
        <v>60306.744100000004</v>
      </c>
      <c r="H402" s="55">
        <v>46532.571499999998</v>
      </c>
      <c r="I402" s="56">
        <v>15.47</v>
      </c>
      <c r="J402" s="56">
        <v>14.33</v>
      </c>
      <c r="K402" s="56">
        <v>11.05</v>
      </c>
      <c r="L402" s="56">
        <v>175.49260000000001</v>
      </c>
    </row>
    <row r="403" spans="1:12">
      <c r="A403" s="52" t="s">
        <v>1099</v>
      </c>
      <c r="B403" s="53">
        <v>0.63280000000000003</v>
      </c>
      <c r="C403" s="54">
        <v>47094.288699999997</v>
      </c>
      <c r="D403" s="55">
        <v>35556.309399999998</v>
      </c>
      <c r="E403" s="55">
        <v>40537.935599999997</v>
      </c>
      <c r="F403" s="66">
        <v>57554.067499999997</v>
      </c>
      <c r="G403" s="55">
        <v>66054.269700000004</v>
      </c>
      <c r="H403" s="55">
        <v>49834.488700000002</v>
      </c>
      <c r="I403" s="56">
        <v>13.28</v>
      </c>
      <c r="J403" s="56">
        <v>14.49</v>
      </c>
      <c r="K403" s="56">
        <v>11.46</v>
      </c>
      <c r="L403" s="56">
        <v>174.81219999999999</v>
      </c>
    </row>
    <row r="404" spans="1:12">
      <c r="A404" s="58" t="s">
        <v>562</v>
      </c>
      <c r="B404" s="59">
        <v>0.54279999999999995</v>
      </c>
      <c r="C404" s="60">
        <v>38524.781799999997</v>
      </c>
      <c r="D404" s="61">
        <v>31579.7245</v>
      </c>
      <c r="E404" s="61">
        <v>34299.786</v>
      </c>
      <c r="F404" s="66">
        <v>45009.032599999999</v>
      </c>
      <c r="G404" s="55">
        <v>60279.4378</v>
      </c>
      <c r="H404" s="55">
        <v>42354.278400000003</v>
      </c>
      <c r="I404" s="62">
        <v>10.97</v>
      </c>
      <c r="J404" s="62">
        <v>18.16</v>
      </c>
      <c r="K404" s="62">
        <v>11.1</v>
      </c>
      <c r="L404" s="62">
        <v>175.94159999999999</v>
      </c>
    </row>
    <row r="405" spans="1:12">
      <c r="A405" s="58" t="s">
        <v>1100</v>
      </c>
      <c r="B405" s="59">
        <v>3.1869000000000001</v>
      </c>
      <c r="C405" s="60">
        <v>55645.350700000003</v>
      </c>
      <c r="D405" s="61">
        <v>42079.583500000001</v>
      </c>
      <c r="E405" s="61">
        <v>48480.819900000002</v>
      </c>
      <c r="F405" s="66">
        <v>61363.182399999998</v>
      </c>
      <c r="G405" s="55">
        <v>68591.093800000002</v>
      </c>
      <c r="H405" s="55">
        <v>55462.069199999998</v>
      </c>
      <c r="I405" s="62">
        <v>5.65</v>
      </c>
      <c r="J405" s="62">
        <v>15.11</v>
      </c>
      <c r="K405" s="62">
        <v>14.1</v>
      </c>
      <c r="L405" s="62">
        <v>165.24870000000001</v>
      </c>
    </row>
    <row r="406" spans="1:12">
      <c r="A406" s="52" t="s">
        <v>1101</v>
      </c>
      <c r="B406" s="53">
        <v>1.84E-2</v>
      </c>
      <c r="C406" s="54">
        <v>34829.796000000002</v>
      </c>
      <c r="D406" s="55">
        <v>29726.384699999999</v>
      </c>
      <c r="E406" s="55">
        <v>32788.824099999998</v>
      </c>
      <c r="F406" s="66">
        <v>38130.641799999998</v>
      </c>
      <c r="G406" s="55">
        <v>40298.216</v>
      </c>
      <c r="H406" s="55">
        <v>34956.789700000001</v>
      </c>
      <c r="I406" s="56">
        <v>2.71</v>
      </c>
      <c r="J406" s="56">
        <v>14.92</v>
      </c>
      <c r="K406" s="56">
        <v>9.9499999999999993</v>
      </c>
      <c r="L406" s="56">
        <v>163.8828</v>
      </c>
    </row>
    <row r="407" spans="1:12">
      <c r="A407" s="52" t="s">
        <v>1102</v>
      </c>
      <c r="B407" s="53">
        <v>0.23680000000000001</v>
      </c>
      <c r="C407" s="54">
        <v>41366.266000000003</v>
      </c>
      <c r="D407" s="55">
        <v>34980.482799999998</v>
      </c>
      <c r="E407" s="55">
        <v>37217.145600000003</v>
      </c>
      <c r="F407" s="66">
        <v>47137.383800000003</v>
      </c>
      <c r="G407" s="55">
        <v>52272.537799999998</v>
      </c>
      <c r="H407" s="55">
        <v>42509.604299999999</v>
      </c>
      <c r="I407" s="56">
        <v>4.13</v>
      </c>
      <c r="J407" s="56">
        <v>15.96</v>
      </c>
      <c r="K407" s="56">
        <v>12.5</v>
      </c>
      <c r="L407" s="56">
        <v>165.6216</v>
      </c>
    </row>
    <row r="408" spans="1:12">
      <c r="A408" s="52" t="s">
        <v>1103</v>
      </c>
      <c r="B408" s="53">
        <v>0.1134</v>
      </c>
      <c r="C408" s="54">
        <v>43694.356800000001</v>
      </c>
      <c r="D408" s="55">
        <v>39751.8776</v>
      </c>
      <c r="E408" s="55">
        <v>41526.044500000004</v>
      </c>
      <c r="F408" s="66">
        <v>47098.102599999998</v>
      </c>
      <c r="G408" s="55">
        <v>52889.3799</v>
      </c>
      <c r="H408" s="55">
        <v>44833.388400000003</v>
      </c>
      <c r="I408" s="56">
        <v>5.34</v>
      </c>
      <c r="J408" s="56">
        <v>16.28</v>
      </c>
      <c r="K408" s="56">
        <v>12.64</v>
      </c>
      <c r="L408" s="56">
        <v>164.16480000000001</v>
      </c>
    </row>
    <row r="409" spans="1:12">
      <c r="A409" s="52" t="s">
        <v>1104</v>
      </c>
      <c r="B409" s="53">
        <v>0.63629999999999998</v>
      </c>
      <c r="C409" s="54">
        <v>49445.120799999997</v>
      </c>
      <c r="D409" s="55">
        <v>39882.930500000002</v>
      </c>
      <c r="E409" s="55">
        <v>44736.956200000001</v>
      </c>
      <c r="F409" s="66">
        <v>54326.457799999996</v>
      </c>
      <c r="G409" s="55">
        <v>58955.600100000003</v>
      </c>
      <c r="H409" s="55">
        <v>49808.630299999997</v>
      </c>
      <c r="I409" s="56">
        <v>5.0999999999999996</v>
      </c>
      <c r="J409" s="56">
        <v>14.84</v>
      </c>
      <c r="K409" s="56">
        <v>14.22</v>
      </c>
      <c r="L409" s="56">
        <v>164.8056</v>
      </c>
    </row>
    <row r="410" spans="1:12">
      <c r="A410" s="52" t="s">
        <v>1105</v>
      </c>
      <c r="B410" s="53">
        <v>1.4632000000000001</v>
      </c>
      <c r="C410" s="54">
        <v>56617.299800000001</v>
      </c>
      <c r="D410" s="55">
        <v>46996.284</v>
      </c>
      <c r="E410" s="55">
        <v>52193.520799999998</v>
      </c>
      <c r="F410" s="66">
        <v>60600.1198</v>
      </c>
      <c r="G410" s="55">
        <v>64999.788999999997</v>
      </c>
      <c r="H410" s="55">
        <v>56559.884599999998</v>
      </c>
      <c r="I410" s="56">
        <v>5.52</v>
      </c>
      <c r="J410" s="56">
        <v>14.53</v>
      </c>
      <c r="K410" s="56">
        <v>14.2</v>
      </c>
      <c r="L410" s="56">
        <v>165.6602</v>
      </c>
    </row>
    <row r="411" spans="1:12">
      <c r="A411" s="52" t="s">
        <v>1106</v>
      </c>
      <c r="B411" s="53">
        <v>0.33050000000000002</v>
      </c>
      <c r="C411" s="54">
        <v>60700.698199999999</v>
      </c>
      <c r="D411" s="55">
        <v>50391.593399999998</v>
      </c>
      <c r="E411" s="55">
        <v>55738.124799999998</v>
      </c>
      <c r="F411" s="66">
        <v>64711.292999999998</v>
      </c>
      <c r="G411" s="55">
        <v>69034.034799999994</v>
      </c>
      <c r="H411" s="55">
        <v>60433.735399999998</v>
      </c>
      <c r="I411" s="56">
        <v>5.63</v>
      </c>
      <c r="J411" s="56">
        <v>15.57</v>
      </c>
      <c r="K411" s="56">
        <v>14.84</v>
      </c>
      <c r="L411" s="56">
        <v>165.3973</v>
      </c>
    </row>
    <row r="412" spans="1:12">
      <c r="A412" s="52" t="s">
        <v>1107</v>
      </c>
      <c r="B412" s="53">
        <v>0.31159999999999999</v>
      </c>
      <c r="C412" s="54">
        <v>67429.266099999993</v>
      </c>
      <c r="D412" s="55">
        <v>57375.635699999999</v>
      </c>
      <c r="E412" s="55">
        <v>61685.019800000002</v>
      </c>
      <c r="F412" s="66">
        <v>72430.277400000006</v>
      </c>
      <c r="G412" s="55">
        <v>77250.204899999997</v>
      </c>
      <c r="H412" s="55">
        <v>67418.233699999997</v>
      </c>
      <c r="I412" s="56">
        <v>7.59</v>
      </c>
      <c r="J412" s="56">
        <v>15.89</v>
      </c>
      <c r="K412" s="56">
        <v>14.34</v>
      </c>
      <c r="L412" s="56">
        <v>164.58420000000001</v>
      </c>
    </row>
    <row r="413" spans="1:12">
      <c r="A413" s="52" t="s">
        <v>1108</v>
      </c>
      <c r="B413" s="53">
        <v>7.5300000000000006E-2</v>
      </c>
      <c r="C413" s="54">
        <v>72181.054600000003</v>
      </c>
      <c r="D413" s="55">
        <v>61671.807399999998</v>
      </c>
      <c r="E413" s="55">
        <v>67631.853700000007</v>
      </c>
      <c r="F413" s="66">
        <v>78535.308399999994</v>
      </c>
      <c r="G413" s="55">
        <v>83532.559899999993</v>
      </c>
      <c r="H413" s="55">
        <v>72577.127099999998</v>
      </c>
      <c r="I413" s="56">
        <v>6.95</v>
      </c>
      <c r="J413" s="56">
        <v>18.14</v>
      </c>
      <c r="K413" s="56">
        <v>13.07</v>
      </c>
      <c r="L413" s="56">
        <v>163.76169999999999</v>
      </c>
    </row>
    <row r="414" spans="1:12">
      <c r="A414" s="58" t="s">
        <v>1109</v>
      </c>
      <c r="B414" s="59">
        <v>10.0246</v>
      </c>
      <c r="C414" s="60">
        <v>41175.1662</v>
      </c>
      <c r="D414" s="61">
        <v>34365.830999999998</v>
      </c>
      <c r="E414" s="61">
        <v>37625.277999999998</v>
      </c>
      <c r="F414" s="66">
        <v>46366.687700000002</v>
      </c>
      <c r="G414" s="55">
        <v>53263.669699999999</v>
      </c>
      <c r="H414" s="55">
        <v>42689.128599999996</v>
      </c>
      <c r="I414" s="62">
        <v>3.78</v>
      </c>
      <c r="J414" s="62">
        <v>18.68</v>
      </c>
      <c r="K414" s="62">
        <v>12.75</v>
      </c>
      <c r="L414" s="62">
        <v>174.6765</v>
      </c>
    </row>
    <row r="415" spans="1:12">
      <c r="A415" s="58" t="s">
        <v>1110</v>
      </c>
      <c r="B415" s="59">
        <v>7.96</v>
      </c>
      <c r="C415" s="60">
        <v>38947.205900000001</v>
      </c>
      <c r="D415" s="61">
        <v>32841.335899999998</v>
      </c>
      <c r="E415" s="61">
        <v>35817.8272</v>
      </c>
      <c r="F415" s="66">
        <v>42805.691800000001</v>
      </c>
      <c r="G415" s="55">
        <v>48885.4231</v>
      </c>
      <c r="H415" s="55">
        <v>40223.430999999997</v>
      </c>
      <c r="I415" s="62">
        <v>9.06</v>
      </c>
      <c r="J415" s="62">
        <v>10.99</v>
      </c>
      <c r="K415" s="62">
        <v>10.82</v>
      </c>
      <c r="L415" s="62">
        <v>176.01499999999999</v>
      </c>
    </row>
    <row r="416" spans="1:12">
      <c r="A416" s="58" t="s">
        <v>1111</v>
      </c>
      <c r="B416" s="59">
        <v>1.6476999999999999</v>
      </c>
      <c r="C416" s="60">
        <v>43253.585200000001</v>
      </c>
      <c r="D416" s="61">
        <v>35623.476000000002</v>
      </c>
      <c r="E416" s="61">
        <v>39037.4398</v>
      </c>
      <c r="F416" s="66">
        <v>48667.909099999997</v>
      </c>
      <c r="G416" s="55">
        <v>54723.645100000002</v>
      </c>
      <c r="H416" s="55">
        <v>44668.324200000003</v>
      </c>
      <c r="I416" s="62">
        <v>9.51</v>
      </c>
      <c r="J416" s="62">
        <v>16.440000000000001</v>
      </c>
      <c r="K416" s="62">
        <v>11.93</v>
      </c>
      <c r="L416" s="62">
        <v>175.11850000000001</v>
      </c>
    </row>
    <row r="417" spans="1:12">
      <c r="A417" s="58" t="s">
        <v>1112</v>
      </c>
      <c r="B417" s="59">
        <v>37.302399999999999</v>
      </c>
      <c r="C417" s="60">
        <v>56797.330900000001</v>
      </c>
      <c r="D417" s="61">
        <v>40372.969400000002</v>
      </c>
      <c r="E417" s="61">
        <v>47727.0579</v>
      </c>
      <c r="F417" s="66">
        <v>66230.266900000002</v>
      </c>
      <c r="G417" s="55">
        <v>76058.201100000006</v>
      </c>
      <c r="H417" s="55">
        <v>58100.931700000001</v>
      </c>
      <c r="I417" s="62">
        <v>2.37</v>
      </c>
      <c r="J417" s="62">
        <v>20.56</v>
      </c>
      <c r="K417" s="62">
        <v>15.11</v>
      </c>
      <c r="L417" s="62">
        <v>168.88740000000001</v>
      </c>
    </row>
    <row r="418" spans="1:12">
      <c r="A418" s="52" t="s">
        <v>1113</v>
      </c>
      <c r="B418" s="53">
        <v>16.511299999999999</v>
      </c>
      <c r="C418" s="54">
        <v>47428.207300000002</v>
      </c>
      <c r="D418" s="55">
        <v>35339.830399999999</v>
      </c>
      <c r="E418" s="55">
        <v>41265.902399999999</v>
      </c>
      <c r="F418" s="66">
        <v>54522.155500000001</v>
      </c>
      <c r="G418" s="55">
        <v>62256.733800000002</v>
      </c>
      <c r="H418" s="55">
        <v>48665.067499999997</v>
      </c>
      <c r="I418" s="56">
        <v>1.63</v>
      </c>
      <c r="J418" s="56">
        <v>19.170000000000002</v>
      </c>
      <c r="K418" s="56">
        <v>15.51</v>
      </c>
      <c r="L418" s="56">
        <v>169.54640000000001</v>
      </c>
    </row>
    <row r="419" spans="1:12">
      <c r="A419" s="52" t="s">
        <v>1114</v>
      </c>
      <c r="B419" s="53">
        <v>8.6379000000000001</v>
      </c>
      <c r="C419" s="54">
        <v>58752.674400000004</v>
      </c>
      <c r="D419" s="55">
        <v>48764.570500000002</v>
      </c>
      <c r="E419" s="55">
        <v>53205.2981</v>
      </c>
      <c r="F419" s="66">
        <v>64697.5726</v>
      </c>
      <c r="G419" s="55">
        <v>70814.637799999997</v>
      </c>
      <c r="H419" s="55">
        <v>59550.874799999998</v>
      </c>
      <c r="I419" s="56">
        <v>1.91</v>
      </c>
      <c r="J419" s="56">
        <v>20.04</v>
      </c>
      <c r="K419" s="56">
        <v>15.07</v>
      </c>
      <c r="L419" s="56">
        <v>168.05850000000001</v>
      </c>
    </row>
    <row r="420" spans="1:12">
      <c r="A420" s="52" t="s">
        <v>1115</v>
      </c>
      <c r="B420" s="53">
        <v>6.0644999999999998</v>
      </c>
      <c r="C420" s="54">
        <v>63005.584600000002</v>
      </c>
      <c r="D420" s="55">
        <v>52455.812100000003</v>
      </c>
      <c r="E420" s="55">
        <v>57382.149599999997</v>
      </c>
      <c r="F420" s="66">
        <v>68860.084499999997</v>
      </c>
      <c r="G420" s="55">
        <v>74349.436100000006</v>
      </c>
      <c r="H420" s="55">
        <v>63511.141600000003</v>
      </c>
      <c r="I420" s="56">
        <v>2.17</v>
      </c>
      <c r="J420" s="56">
        <v>21.15</v>
      </c>
      <c r="K420" s="56">
        <v>14.88</v>
      </c>
      <c r="L420" s="56">
        <v>168.9528</v>
      </c>
    </row>
    <row r="421" spans="1:12">
      <c r="A421" s="52" t="s">
        <v>1116</v>
      </c>
      <c r="B421" s="53">
        <v>4.4553000000000003</v>
      </c>
      <c r="C421" s="54">
        <v>70213.898700000005</v>
      </c>
      <c r="D421" s="55">
        <v>57421.466699999997</v>
      </c>
      <c r="E421" s="55">
        <v>63417.408900000002</v>
      </c>
      <c r="F421" s="66">
        <v>77852.217099999994</v>
      </c>
      <c r="G421" s="55">
        <v>87421.400899999993</v>
      </c>
      <c r="H421" s="55">
        <v>71553.4755</v>
      </c>
      <c r="I421" s="56">
        <v>3.32</v>
      </c>
      <c r="J421" s="56">
        <v>21.8</v>
      </c>
      <c r="K421" s="56">
        <v>15.11</v>
      </c>
      <c r="L421" s="56">
        <v>168.4538</v>
      </c>
    </row>
    <row r="422" spans="1:12">
      <c r="A422" s="52" t="s">
        <v>1117</v>
      </c>
      <c r="B422" s="53">
        <v>1.6332</v>
      </c>
      <c r="C422" s="54">
        <v>83838.861499999999</v>
      </c>
      <c r="D422" s="55">
        <v>68232.273000000001</v>
      </c>
      <c r="E422" s="55">
        <v>74812.561400000006</v>
      </c>
      <c r="F422" s="66">
        <v>100204.5499</v>
      </c>
      <c r="G422" s="55">
        <v>117381.0401</v>
      </c>
      <c r="H422" s="55">
        <v>89038.052200000006</v>
      </c>
      <c r="I422" s="56">
        <v>6.49</v>
      </c>
      <c r="J422" s="56">
        <v>25.77</v>
      </c>
      <c r="K422" s="56">
        <v>13.74</v>
      </c>
      <c r="L422" s="56">
        <v>167.54929999999999</v>
      </c>
    </row>
    <row r="423" spans="1:12">
      <c r="A423" s="58" t="s">
        <v>1118</v>
      </c>
      <c r="B423" s="59">
        <v>1.5628</v>
      </c>
      <c r="C423" s="60">
        <v>46825.799400000004</v>
      </c>
      <c r="D423" s="61">
        <v>35940.202700000002</v>
      </c>
      <c r="E423" s="61">
        <v>41336.825100000002</v>
      </c>
      <c r="F423" s="66">
        <v>52502.007100000003</v>
      </c>
      <c r="G423" s="55">
        <v>64513.834000000003</v>
      </c>
      <c r="H423" s="55">
        <v>48502.789900000003</v>
      </c>
      <c r="I423" s="62">
        <v>9.2799999999999994</v>
      </c>
      <c r="J423" s="62">
        <v>16.14</v>
      </c>
      <c r="K423" s="62">
        <v>10.9</v>
      </c>
      <c r="L423" s="62">
        <v>177.0549</v>
      </c>
    </row>
    <row r="424" spans="1:12">
      <c r="A424" s="58" t="s">
        <v>563</v>
      </c>
      <c r="B424" s="59">
        <v>0.93530000000000002</v>
      </c>
      <c r="C424" s="60">
        <v>44895.526700000002</v>
      </c>
      <c r="D424" s="61">
        <v>35190.407399999996</v>
      </c>
      <c r="E424" s="61">
        <v>39790.683499999999</v>
      </c>
      <c r="F424" s="66">
        <v>53121.5697</v>
      </c>
      <c r="G424" s="55">
        <v>67888.054999999993</v>
      </c>
      <c r="H424" s="55">
        <v>48350.222999999998</v>
      </c>
      <c r="I424" s="62">
        <v>11.51</v>
      </c>
      <c r="J424" s="62">
        <v>16.760000000000002</v>
      </c>
      <c r="K424" s="62">
        <v>11.45</v>
      </c>
      <c r="L424" s="62">
        <v>176.17099999999999</v>
      </c>
    </row>
    <row r="425" spans="1:12">
      <c r="A425" s="52" t="s">
        <v>1119</v>
      </c>
      <c r="B425" s="53">
        <v>3.5099999999999999E-2</v>
      </c>
      <c r="C425" s="54">
        <v>43477.905899999998</v>
      </c>
      <c r="D425" s="55">
        <v>35683.518499999998</v>
      </c>
      <c r="E425" s="55">
        <v>38176.196199999998</v>
      </c>
      <c r="F425" s="66">
        <v>55500.1924</v>
      </c>
      <c r="G425" s="55">
        <v>66237.002200000003</v>
      </c>
      <c r="H425" s="55">
        <v>48686.861900000004</v>
      </c>
      <c r="I425" s="56">
        <v>10.08</v>
      </c>
      <c r="J425" s="56">
        <v>18.47</v>
      </c>
      <c r="K425" s="56">
        <v>12.35</v>
      </c>
      <c r="L425" s="56">
        <v>175.1499</v>
      </c>
    </row>
    <row r="426" spans="1:12">
      <c r="A426" s="52" t="s">
        <v>1120</v>
      </c>
      <c r="B426" s="53">
        <v>5.0799999999999998E-2</v>
      </c>
      <c r="C426" s="54">
        <v>44107.086799999997</v>
      </c>
      <c r="D426" s="55">
        <v>39615.150099999999</v>
      </c>
      <c r="E426" s="55">
        <v>41368.008399999999</v>
      </c>
      <c r="F426" s="66">
        <v>46305.256600000001</v>
      </c>
      <c r="G426" s="55">
        <v>48711.725400000003</v>
      </c>
      <c r="H426" s="55">
        <v>43995.556600000004</v>
      </c>
      <c r="I426" s="56">
        <v>13.34</v>
      </c>
      <c r="J426" s="56">
        <v>14.5</v>
      </c>
      <c r="K426" s="56">
        <v>11.13</v>
      </c>
      <c r="L426" s="56">
        <v>175.24299999999999</v>
      </c>
    </row>
    <row r="427" spans="1:12">
      <c r="A427" s="58" t="s">
        <v>565</v>
      </c>
      <c r="B427" s="59">
        <v>7.4183000000000003</v>
      </c>
      <c r="C427" s="60">
        <v>45386.454100000003</v>
      </c>
      <c r="D427" s="61">
        <v>35681.243699999999</v>
      </c>
      <c r="E427" s="61">
        <v>40618.253100000002</v>
      </c>
      <c r="F427" s="66">
        <v>50256.038200000003</v>
      </c>
      <c r="G427" s="55">
        <v>55833.966699999997</v>
      </c>
      <c r="H427" s="55">
        <v>45799.275800000003</v>
      </c>
      <c r="I427" s="62">
        <v>9.9</v>
      </c>
      <c r="J427" s="62">
        <v>14.33</v>
      </c>
      <c r="K427" s="62">
        <v>11.49</v>
      </c>
      <c r="L427" s="62">
        <v>175.4665</v>
      </c>
    </row>
    <row r="428" spans="1:12">
      <c r="A428" s="52" t="s">
        <v>1121</v>
      </c>
      <c r="B428" s="53">
        <v>3.2522000000000002</v>
      </c>
      <c r="C428" s="54">
        <v>45458.320299999999</v>
      </c>
      <c r="D428" s="55">
        <v>37534.934600000001</v>
      </c>
      <c r="E428" s="55">
        <v>41521.099800000004</v>
      </c>
      <c r="F428" s="66">
        <v>49270.1944</v>
      </c>
      <c r="G428" s="55">
        <v>52923.390200000002</v>
      </c>
      <c r="H428" s="55">
        <v>45526.004699999998</v>
      </c>
      <c r="I428" s="56">
        <v>9.76</v>
      </c>
      <c r="J428" s="56">
        <v>14.8</v>
      </c>
      <c r="K428" s="56">
        <v>11.49</v>
      </c>
      <c r="L428" s="56">
        <v>176.38499999999999</v>
      </c>
    </row>
    <row r="429" spans="1:12">
      <c r="A429" s="52" t="s">
        <v>566</v>
      </c>
      <c r="B429" s="53">
        <v>0.313</v>
      </c>
      <c r="C429" s="54">
        <v>49171.057000000001</v>
      </c>
      <c r="D429" s="55">
        <v>39910.724699999999</v>
      </c>
      <c r="E429" s="55">
        <v>43834.332199999997</v>
      </c>
      <c r="F429" s="66">
        <v>54798.909800000001</v>
      </c>
      <c r="G429" s="55">
        <v>60096.996200000001</v>
      </c>
      <c r="H429" s="55">
        <v>50064.561800000003</v>
      </c>
      <c r="I429" s="56">
        <v>6.97</v>
      </c>
      <c r="J429" s="56">
        <v>15.9</v>
      </c>
      <c r="K429" s="56">
        <v>12</v>
      </c>
      <c r="L429" s="56">
        <v>174.5265</v>
      </c>
    </row>
    <row r="430" spans="1:12">
      <c r="A430" s="52" t="s">
        <v>567</v>
      </c>
      <c r="B430" s="53">
        <v>0.61160000000000003</v>
      </c>
      <c r="C430" s="54">
        <v>46103.928200000002</v>
      </c>
      <c r="D430" s="55">
        <v>35122.268499999998</v>
      </c>
      <c r="E430" s="55">
        <v>39882.1</v>
      </c>
      <c r="F430" s="66">
        <v>53655.050199999998</v>
      </c>
      <c r="G430" s="55">
        <v>60178.669300000001</v>
      </c>
      <c r="H430" s="55">
        <v>47362.0213</v>
      </c>
      <c r="I430" s="56">
        <v>11.22</v>
      </c>
      <c r="J430" s="56">
        <v>14.44</v>
      </c>
      <c r="K430" s="56">
        <v>11.4</v>
      </c>
      <c r="L430" s="56">
        <v>174.31049999999999</v>
      </c>
    </row>
    <row r="431" spans="1:12">
      <c r="A431" s="52" t="s">
        <v>568</v>
      </c>
      <c r="B431" s="53">
        <v>1.0663</v>
      </c>
      <c r="C431" s="54">
        <v>45608.760600000001</v>
      </c>
      <c r="D431" s="55">
        <v>35488.724199999997</v>
      </c>
      <c r="E431" s="55">
        <v>40609.968999999997</v>
      </c>
      <c r="F431" s="66">
        <v>51948.373699999996</v>
      </c>
      <c r="G431" s="55">
        <v>58803.4715</v>
      </c>
      <c r="H431" s="55">
        <v>46551.813800000004</v>
      </c>
      <c r="I431" s="56">
        <v>11.15</v>
      </c>
      <c r="J431" s="56">
        <v>13.45</v>
      </c>
      <c r="K431" s="56">
        <v>11.29</v>
      </c>
      <c r="L431" s="56">
        <v>174.678</v>
      </c>
    </row>
    <row r="432" spans="1:12">
      <c r="A432" s="52" t="s">
        <v>569</v>
      </c>
      <c r="B432" s="53">
        <v>0.6865</v>
      </c>
      <c r="C432" s="54">
        <v>43031.002699999997</v>
      </c>
      <c r="D432" s="55">
        <v>30946.547299999998</v>
      </c>
      <c r="E432" s="55">
        <v>36172.402300000002</v>
      </c>
      <c r="F432" s="66">
        <v>48349.911999999997</v>
      </c>
      <c r="G432" s="55">
        <v>54520.894899999999</v>
      </c>
      <c r="H432" s="55">
        <v>42995.022499999999</v>
      </c>
      <c r="I432" s="56">
        <v>9.3699999999999992</v>
      </c>
      <c r="J432" s="56">
        <v>13.92</v>
      </c>
      <c r="K432" s="56">
        <v>11.08</v>
      </c>
      <c r="L432" s="56">
        <v>174.7542</v>
      </c>
    </row>
    <row r="433" spans="1:12">
      <c r="A433" s="52" t="s">
        <v>1122</v>
      </c>
      <c r="B433" s="53">
        <v>0.33429999999999999</v>
      </c>
      <c r="C433" s="54">
        <v>44386.910100000001</v>
      </c>
      <c r="D433" s="55">
        <v>34315.75</v>
      </c>
      <c r="E433" s="55">
        <v>39450.286999999997</v>
      </c>
      <c r="F433" s="66">
        <v>49390.823299999996</v>
      </c>
      <c r="G433" s="55">
        <v>56693.944600000003</v>
      </c>
      <c r="H433" s="55">
        <v>45317.165500000003</v>
      </c>
      <c r="I433" s="56">
        <v>8.4499999999999993</v>
      </c>
      <c r="J433" s="56">
        <v>13.87</v>
      </c>
      <c r="K433" s="56">
        <v>13</v>
      </c>
      <c r="L433" s="56">
        <v>174.85390000000001</v>
      </c>
    </row>
    <row r="434" spans="1:12">
      <c r="A434" s="52" t="s">
        <v>571</v>
      </c>
      <c r="B434" s="53">
        <v>0.22600000000000001</v>
      </c>
      <c r="C434" s="54">
        <v>43634.0533</v>
      </c>
      <c r="D434" s="55">
        <v>35623.4</v>
      </c>
      <c r="E434" s="55">
        <v>39453.501600000003</v>
      </c>
      <c r="F434" s="66">
        <v>48007.379099999998</v>
      </c>
      <c r="G434" s="55">
        <v>52995.391000000003</v>
      </c>
      <c r="H434" s="55">
        <v>44014.803599999999</v>
      </c>
      <c r="I434" s="56">
        <v>9.0299999999999994</v>
      </c>
      <c r="J434" s="56">
        <v>8.51</v>
      </c>
      <c r="K434" s="56">
        <v>10.79</v>
      </c>
      <c r="L434" s="56">
        <v>175.18610000000001</v>
      </c>
    </row>
    <row r="435" spans="1:12">
      <c r="A435" s="58" t="s">
        <v>1123</v>
      </c>
      <c r="B435" s="59">
        <v>0.2117</v>
      </c>
      <c r="C435" s="60">
        <v>40259.178500000002</v>
      </c>
      <c r="D435" s="61">
        <v>31096.533100000001</v>
      </c>
      <c r="E435" s="61">
        <v>34767.815499999997</v>
      </c>
      <c r="F435" s="66">
        <v>49355.676200000002</v>
      </c>
      <c r="G435" s="55">
        <v>60906.205000000002</v>
      </c>
      <c r="H435" s="55">
        <v>43188.552499999998</v>
      </c>
      <c r="I435" s="62">
        <v>6.6</v>
      </c>
      <c r="J435" s="62">
        <v>12.79</v>
      </c>
      <c r="K435" s="62">
        <v>10.039999999999999</v>
      </c>
      <c r="L435" s="62">
        <v>175.4906</v>
      </c>
    </row>
    <row r="436" spans="1:12">
      <c r="A436" s="58" t="s">
        <v>573</v>
      </c>
      <c r="B436" s="59">
        <v>0.3584</v>
      </c>
      <c r="C436" s="60">
        <v>45902.532500000001</v>
      </c>
      <c r="D436" s="61">
        <v>33054.8652</v>
      </c>
      <c r="E436" s="61">
        <v>39317.352099999996</v>
      </c>
      <c r="F436" s="66">
        <v>52132.904000000002</v>
      </c>
      <c r="G436" s="55">
        <v>58874.379800000002</v>
      </c>
      <c r="H436" s="55">
        <v>46310.5933</v>
      </c>
      <c r="I436" s="62">
        <v>8.39</v>
      </c>
      <c r="J436" s="62">
        <v>13.87</v>
      </c>
      <c r="K436" s="62">
        <v>13.19</v>
      </c>
      <c r="L436" s="62">
        <v>175.37430000000001</v>
      </c>
    </row>
    <row r="437" spans="1:12">
      <c r="A437" s="52" t="s">
        <v>1124</v>
      </c>
      <c r="B437" s="53">
        <v>0.17899999999999999</v>
      </c>
      <c r="C437" s="54">
        <v>47992.347600000001</v>
      </c>
      <c r="D437" s="55">
        <v>30935.709800000001</v>
      </c>
      <c r="E437" s="55">
        <v>39319.907599999999</v>
      </c>
      <c r="F437" s="66">
        <v>55645.8557</v>
      </c>
      <c r="G437" s="55">
        <v>61804.535499999998</v>
      </c>
      <c r="H437" s="55">
        <v>47380.574000000001</v>
      </c>
      <c r="I437" s="56">
        <v>6.62</v>
      </c>
      <c r="J437" s="56">
        <v>17.100000000000001</v>
      </c>
      <c r="K437" s="56">
        <v>10.36</v>
      </c>
      <c r="L437" s="56">
        <v>175.17959999999999</v>
      </c>
    </row>
    <row r="438" spans="1:12">
      <c r="A438" s="52" t="s">
        <v>1125</v>
      </c>
      <c r="B438" s="53">
        <v>0.1227</v>
      </c>
      <c r="C438" s="54">
        <v>48490.975400000003</v>
      </c>
      <c r="D438" s="55">
        <v>38810.153599999998</v>
      </c>
      <c r="E438" s="55">
        <v>43903.334900000002</v>
      </c>
      <c r="F438" s="66">
        <v>51759.584000000003</v>
      </c>
      <c r="G438" s="55">
        <v>56315.030899999998</v>
      </c>
      <c r="H438" s="55">
        <v>48377.847000000002</v>
      </c>
      <c r="I438" s="56">
        <v>12.44</v>
      </c>
      <c r="J438" s="56">
        <v>8.1199999999999992</v>
      </c>
      <c r="K438" s="56">
        <v>18.14</v>
      </c>
      <c r="L438" s="56">
        <v>175.369</v>
      </c>
    </row>
    <row r="439" spans="1:12">
      <c r="A439" s="52" t="s">
        <v>1126</v>
      </c>
      <c r="B439" s="53">
        <v>5.6599999999999998E-2</v>
      </c>
      <c r="C439" s="54">
        <v>38579.434600000001</v>
      </c>
      <c r="D439" s="55">
        <v>30204.538400000001</v>
      </c>
      <c r="E439" s="55">
        <v>35681.810400000002</v>
      </c>
      <c r="F439" s="66">
        <v>42056.160600000003</v>
      </c>
      <c r="G439" s="55">
        <v>46046.011100000003</v>
      </c>
      <c r="H439" s="55">
        <v>38447.622300000003</v>
      </c>
      <c r="I439" s="56">
        <v>4.2300000000000004</v>
      </c>
      <c r="J439" s="56">
        <v>16.93</v>
      </c>
      <c r="K439" s="56">
        <v>10.67</v>
      </c>
      <c r="L439" s="56">
        <v>176.00139999999999</v>
      </c>
    </row>
    <row r="440" spans="1:12">
      <c r="A440" s="58" t="s">
        <v>574</v>
      </c>
      <c r="B440" s="59">
        <v>9.5899999999999999E-2</v>
      </c>
      <c r="C440" s="60">
        <v>39185.963100000001</v>
      </c>
      <c r="D440" s="61">
        <v>31771.680499999999</v>
      </c>
      <c r="E440" s="61">
        <v>34717.536099999998</v>
      </c>
      <c r="F440" s="66">
        <v>47316.056600000004</v>
      </c>
      <c r="G440" s="55">
        <v>55994.928</v>
      </c>
      <c r="H440" s="55">
        <v>41939.772100000002</v>
      </c>
      <c r="I440" s="62">
        <v>11.74</v>
      </c>
      <c r="J440" s="62">
        <v>15.07</v>
      </c>
      <c r="K440" s="62">
        <v>11.72</v>
      </c>
      <c r="L440" s="62">
        <v>175.22800000000001</v>
      </c>
    </row>
    <row r="441" spans="1:12">
      <c r="A441" s="58" t="s">
        <v>575</v>
      </c>
      <c r="B441" s="59">
        <v>0.1212</v>
      </c>
      <c r="C441" s="60">
        <v>37136.397900000004</v>
      </c>
      <c r="D441" s="61">
        <v>30313.453099999999</v>
      </c>
      <c r="E441" s="61">
        <v>32957.194000000003</v>
      </c>
      <c r="F441" s="66">
        <v>42485.680999999997</v>
      </c>
      <c r="G441" s="55">
        <v>50367.184999999998</v>
      </c>
      <c r="H441" s="55">
        <v>39004.253499999999</v>
      </c>
      <c r="I441" s="62">
        <v>9.09</v>
      </c>
      <c r="J441" s="62">
        <v>13.48</v>
      </c>
      <c r="K441" s="62">
        <v>10.64</v>
      </c>
      <c r="L441" s="62">
        <v>175.80670000000001</v>
      </c>
    </row>
    <row r="442" spans="1:12">
      <c r="A442" s="52" t="s">
        <v>576</v>
      </c>
      <c r="B442" s="53">
        <v>3.2199999999999999E-2</v>
      </c>
      <c r="C442" s="54">
        <v>34960.231800000001</v>
      </c>
      <c r="D442" s="55">
        <v>30454.476900000001</v>
      </c>
      <c r="E442" s="55">
        <v>32300.713</v>
      </c>
      <c r="F442" s="66">
        <v>40734.627</v>
      </c>
      <c r="G442" s="55">
        <v>45859.446600000003</v>
      </c>
      <c r="H442" s="55">
        <v>37745.6417</v>
      </c>
      <c r="I442" s="56">
        <v>8.57</v>
      </c>
      <c r="J442" s="56">
        <v>12.28</v>
      </c>
      <c r="K442" s="56">
        <v>10.41</v>
      </c>
      <c r="L442" s="56">
        <v>175.42850000000001</v>
      </c>
    </row>
    <row r="443" spans="1:12">
      <c r="A443" s="52" t="s">
        <v>577</v>
      </c>
      <c r="B443" s="53">
        <v>6.7299999999999999E-2</v>
      </c>
      <c r="C443" s="54">
        <v>40140.433599999997</v>
      </c>
      <c r="D443" s="55">
        <v>34052.280500000001</v>
      </c>
      <c r="E443" s="55">
        <v>36976.498</v>
      </c>
      <c r="F443" s="66">
        <v>44864.6558</v>
      </c>
      <c r="G443" s="55">
        <v>52148.634100000003</v>
      </c>
      <c r="H443" s="55">
        <v>41393.765700000004</v>
      </c>
      <c r="I443" s="56">
        <v>9.3000000000000007</v>
      </c>
      <c r="J443" s="56">
        <v>15.14</v>
      </c>
      <c r="K443" s="56">
        <v>10.91</v>
      </c>
      <c r="L443" s="56">
        <v>175.8997</v>
      </c>
    </row>
    <row r="444" spans="1:12">
      <c r="A444" s="58" t="s">
        <v>1127</v>
      </c>
      <c r="B444" s="59">
        <v>0.74219999999999997</v>
      </c>
      <c r="C444" s="60">
        <v>37337.226300000002</v>
      </c>
      <c r="D444" s="61">
        <v>30262.330300000001</v>
      </c>
      <c r="E444" s="61">
        <v>33087.816700000003</v>
      </c>
      <c r="F444" s="66">
        <v>42280.937400000003</v>
      </c>
      <c r="G444" s="55">
        <v>48403.591500000002</v>
      </c>
      <c r="H444" s="55">
        <v>38630.2837</v>
      </c>
      <c r="I444" s="62">
        <v>8.49</v>
      </c>
      <c r="J444" s="62">
        <v>11.1</v>
      </c>
      <c r="K444" s="62">
        <v>10.64</v>
      </c>
      <c r="L444" s="62">
        <v>174.99600000000001</v>
      </c>
    </row>
    <row r="445" spans="1:12">
      <c r="A445" s="52" t="s">
        <v>1128</v>
      </c>
      <c r="B445" s="53">
        <v>0.21340000000000001</v>
      </c>
      <c r="C445" s="54">
        <v>36828.349399999999</v>
      </c>
      <c r="D445" s="55">
        <v>30322.4251</v>
      </c>
      <c r="E445" s="55">
        <v>33002.2287</v>
      </c>
      <c r="F445" s="66">
        <v>41924.010999999999</v>
      </c>
      <c r="G445" s="55">
        <v>48114.235699999997</v>
      </c>
      <c r="H445" s="55">
        <v>38343.031900000002</v>
      </c>
      <c r="I445" s="56">
        <v>9.06</v>
      </c>
      <c r="J445" s="56">
        <v>9.6</v>
      </c>
      <c r="K445" s="56">
        <v>11.18</v>
      </c>
      <c r="L445" s="56">
        <v>174.4948</v>
      </c>
    </row>
    <row r="446" spans="1:12">
      <c r="A446" s="52" t="s">
        <v>1129</v>
      </c>
      <c r="B446" s="53">
        <v>7.1999999999999995E-2</v>
      </c>
      <c r="C446" s="54">
        <v>37834.584600000002</v>
      </c>
      <c r="D446" s="55">
        <v>30262.330300000001</v>
      </c>
      <c r="E446" s="55">
        <v>34114.7952</v>
      </c>
      <c r="F446" s="66">
        <v>40353.338600000003</v>
      </c>
      <c r="G446" s="55">
        <v>46750.567499999997</v>
      </c>
      <c r="H446" s="55">
        <v>37687.580600000001</v>
      </c>
      <c r="I446" s="56">
        <v>5.65</v>
      </c>
      <c r="J446" s="56">
        <v>9.4</v>
      </c>
      <c r="K446" s="56">
        <v>11.02</v>
      </c>
      <c r="L446" s="56">
        <v>174.32509999999999</v>
      </c>
    </row>
    <row r="447" spans="1:12">
      <c r="A447" s="52" t="s">
        <v>1253</v>
      </c>
      <c r="B447" s="53">
        <v>2.3599999999999999E-2</v>
      </c>
      <c r="C447" s="54">
        <v>37763.4136</v>
      </c>
      <c r="D447" s="55">
        <v>30446.3887</v>
      </c>
      <c r="E447" s="55">
        <v>32505.758399999999</v>
      </c>
      <c r="F447" s="66">
        <v>48051.947500000002</v>
      </c>
      <c r="G447" s="55">
        <v>50910.026299999998</v>
      </c>
      <c r="H447" s="55">
        <v>39749.913</v>
      </c>
      <c r="I447" s="56">
        <v>9.2200000000000006</v>
      </c>
      <c r="J447" s="56">
        <v>12.24</v>
      </c>
      <c r="K447" s="56">
        <v>9.8699999999999992</v>
      </c>
      <c r="L447" s="56">
        <v>174.95339999999999</v>
      </c>
    </row>
    <row r="448" spans="1:12">
      <c r="A448" s="52" t="s">
        <v>1130</v>
      </c>
      <c r="B448" s="53">
        <v>0.15989999999999999</v>
      </c>
      <c r="C448" s="54">
        <v>38450.697800000002</v>
      </c>
      <c r="D448" s="55">
        <v>31234.120200000001</v>
      </c>
      <c r="E448" s="55">
        <v>33778.243600000002</v>
      </c>
      <c r="F448" s="66">
        <v>43304.445599999999</v>
      </c>
      <c r="G448" s="55">
        <v>47404.088300000003</v>
      </c>
      <c r="H448" s="55">
        <v>39112.4398</v>
      </c>
      <c r="I448" s="56">
        <v>8.24</v>
      </c>
      <c r="J448" s="56">
        <v>12.85</v>
      </c>
      <c r="K448" s="56">
        <v>10.11</v>
      </c>
      <c r="L448" s="56">
        <v>175.166</v>
      </c>
    </row>
    <row r="449" spans="1:12">
      <c r="A449" s="58" t="s">
        <v>578</v>
      </c>
      <c r="B449" s="59">
        <v>0.69989999999999997</v>
      </c>
      <c r="C449" s="60">
        <v>36614.133199999997</v>
      </c>
      <c r="D449" s="61">
        <v>28754.25</v>
      </c>
      <c r="E449" s="61">
        <v>31883.3465</v>
      </c>
      <c r="F449" s="66">
        <v>42714.349000000002</v>
      </c>
      <c r="G449" s="55">
        <v>48692.730300000003</v>
      </c>
      <c r="H449" s="55">
        <v>38218.014300000003</v>
      </c>
      <c r="I449" s="62">
        <v>13.88</v>
      </c>
      <c r="J449" s="62">
        <v>16.55</v>
      </c>
      <c r="K449" s="62">
        <v>10.49</v>
      </c>
      <c r="L449" s="62">
        <v>175.9203</v>
      </c>
    </row>
    <row r="450" spans="1:12">
      <c r="A450" s="52" t="s">
        <v>579</v>
      </c>
      <c r="B450" s="53">
        <v>0.65</v>
      </c>
      <c r="C450" s="54">
        <v>36000.316899999998</v>
      </c>
      <c r="D450" s="55">
        <v>28721.874500000002</v>
      </c>
      <c r="E450" s="55">
        <v>31775.3158</v>
      </c>
      <c r="F450" s="66">
        <v>42035.458500000001</v>
      </c>
      <c r="G450" s="55">
        <v>47421.423900000002</v>
      </c>
      <c r="H450" s="55">
        <v>37831.841</v>
      </c>
      <c r="I450" s="56">
        <v>14.16</v>
      </c>
      <c r="J450" s="56">
        <v>15.87</v>
      </c>
      <c r="K450" s="56">
        <v>10.46</v>
      </c>
      <c r="L450" s="56">
        <v>175.9015</v>
      </c>
    </row>
    <row r="451" spans="1:12">
      <c r="A451" s="58" t="s">
        <v>581</v>
      </c>
      <c r="B451" s="59">
        <v>0.58420000000000005</v>
      </c>
      <c r="C451" s="60">
        <v>37008.8842</v>
      </c>
      <c r="D451" s="61">
        <v>28599.465400000001</v>
      </c>
      <c r="E451" s="61">
        <v>32014.634699999999</v>
      </c>
      <c r="F451" s="66">
        <v>44382.261700000003</v>
      </c>
      <c r="G451" s="55">
        <v>53682.910400000001</v>
      </c>
      <c r="H451" s="55">
        <v>39704.056100000002</v>
      </c>
      <c r="I451" s="62">
        <v>9.84</v>
      </c>
      <c r="J451" s="62">
        <v>15.64</v>
      </c>
      <c r="K451" s="62">
        <v>10.1</v>
      </c>
      <c r="L451" s="62">
        <v>175.92080000000001</v>
      </c>
    </row>
    <row r="452" spans="1:12">
      <c r="A452" s="52" t="s">
        <v>1131</v>
      </c>
      <c r="B452" s="53">
        <v>3.6600000000000001E-2</v>
      </c>
      <c r="C452" s="54">
        <v>39981.984900000003</v>
      </c>
      <c r="D452" s="55">
        <v>28508.1666</v>
      </c>
      <c r="E452" s="55">
        <v>37583.064200000001</v>
      </c>
      <c r="F452" s="66">
        <v>47300.5553</v>
      </c>
      <c r="G452" s="55">
        <v>52830.843699999998</v>
      </c>
      <c r="H452" s="55">
        <v>42445.112999999998</v>
      </c>
      <c r="I452" s="56">
        <v>12.5</v>
      </c>
      <c r="J452" s="56">
        <v>13.08</v>
      </c>
      <c r="K452" s="56">
        <v>9.15</v>
      </c>
      <c r="L452" s="56">
        <v>174.8623</v>
      </c>
    </row>
    <row r="453" spans="1:12">
      <c r="A453" s="58" t="s">
        <v>582</v>
      </c>
      <c r="B453" s="59">
        <v>0.9456</v>
      </c>
      <c r="C453" s="60">
        <v>47332.293599999997</v>
      </c>
      <c r="D453" s="61">
        <v>35888.355000000003</v>
      </c>
      <c r="E453" s="61">
        <v>41031.393499999998</v>
      </c>
      <c r="F453" s="66">
        <v>56202.553699999997</v>
      </c>
      <c r="G453" s="55">
        <v>68426.889899999995</v>
      </c>
      <c r="H453" s="55">
        <v>50529.481200000002</v>
      </c>
      <c r="I453" s="62">
        <v>9.81</v>
      </c>
      <c r="J453" s="62">
        <v>21.28</v>
      </c>
      <c r="K453" s="62">
        <v>10.57</v>
      </c>
      <c r="L453" s="62">
        <v>176.36269999999999</v>
      </c>
    </row>
    <row r="454" spans="1:12">
      <c r="A454" s="58" t="s">
        <v>583</v>
      </c>
      <c r="B454" s="59">
        <v>0.29909999999999998</v>
      </c>
      <c r="C454" s="60">
        <v>47647.691899999998</v>
      </c>
      <c r="D454" s="61">
        <v>35798.457499999997</v>
      </c>
      <c r="E454" s="61">
        <v>40926.944499999998</v>
      </c>
      <c r="F454" s="66">
        <v>57649.412799999998</v>
      </c>
      <c r="G454" s="55">
        <v>70852.802899999995</v>
      </c>
      <c r="H454" s="55">
        <v>51114.0648</v>
      </c>
      <c r="I454" s="62">
        <v>11.12</v>
      </c>
      <c r="J454" s="62">
        <v>20.88</v>
      </c>
      <c r="K454" s="62">
        <v>11.05</v>
      </c>
      <c r="L454" s="62">
        <v>175.87950000000001</v>
      </c>
    </row>
    <row r="455" spans="1:12">
      <c r="A455" s="58" t="s">
        <v>584</v>
      </c>
      <c r="B455" s="59">
        <v>1.0396000000000001</v>
      </c>
      <c r="C455" s="60">
        <v>48011.548499999997</v>
      </c>
      <c r="D455" s="61">
        <v>37238.717600000004</v>
      </c>
      <c r="E455" s="61">
        <v>42450.395100000002</v>
      </c>
      <c r="F455" s="66">
        <v>54592.617700000003</v>
      </c>
      <c r="G455" s="55">
        <v>64315.535400000001</v>
      </c>
      <c r="H455" s="55">
        <v>49733.8194</v>
      </c>
      <c r="I455" s="62">
        <v>10.89</v>
      </c>
      <c r="J455" s="62">
        <v>18.850000000000001</v>
      </c>
      <c r="K455" s="62">
        <v>10.82</v>
      </c>
      <c r="L455" s="62">
        <v>176.19399999999999</v>
      </c>
    </row>
    <row r="456" spans="1:12">
      <c r="A456" s="58" t="s">
        <v>586</v>
      </c>
      <c r="B456" s="59">
        <v>0.48970000000000002</v>
      </c>
      <c r="C456" s="60">
        <v>37995.789700000001</v>
      </c>
      <c r="D456" s="61">
        <v>31229.583699999999</v>
      </c>
      <c r="E456" s="61">
        <v>34364.325100000002</v>
      </c>
      <c r="F456" s="66">
        <v>42606.650300000001</v>
      </c>
      <c r="G456" s="55">
        <v>48378.111100000002</v>
      </c>
      <c r="H456" s="55">
        <v>39362.306299999997</v>
      </c>
      <c r="I456" s="62">
        <v>7.98</v>
      </c>
      <c r="J456" s="62">
        <v>16.21</v>
      </c>
      <c r="K456" s="62">
        <v>9.9600000000000009</v>
      </c>
      <c r="L456" s="62">
        <v>177.14349999999999</v>
      </c>
    </row>
    <row r="457" spans="1:12">
      <c r="A457" s="52" t="s">
        <v>587</v>
      </c>
      <c r="B457" s="53">
        <v>0.37930000000000003</v>
      </c>
      <c r="C457" s="54">
        <v>37814.672200000001</v>
      </c>
      <c r="D457" s="55">
        <v>31507.731500000002</v>
      </c>
      <c r="E457" s="55">
        <v>34507.256800000003</v>
      </c>
      <c r="F457" s="66">
        <v>42224.318500000001</v>
      </c>
      <c r="G457" s="55">
        <v>48011.806499999999</v>
      </c>
      <c r="H457" s="55">
        <v>39034.148999999998</v>
      </c>
      <c r="I457" s="56">
        <v>7.85</v>
      </c>
      <c r="J457" s="56">
        <v>16.04</v>
      </c>
      <c r="K457" s="56">
        <v>9.94</v>
      </c>
      <c r="L457" s="56">
        <v>177.36699999999999</v>
      </c>
    </row>
    <row r="458" spans="1:12">
      <c r="A458" s="52" t="s">
        <v>1132</v>
      </c>
      <c r="B458" s="53">
        <v>4.24E-2</v>
      </c>
      <c r="C458" s="54">
        <v>36735.892</v>
      </c>
      <c r="D458" s="55">
        <v>30122.742699999999</v>
      </c>
      <c r="E458" s="55">
        <v>32538.7785</v>
      </c>
      <c r="F458" s="66">
        <v>40587.858699999997</v>
      </c>
      <c r="G458" s="55">
        <v>46209.397499999999</v>
      </c>
      <c r="H458" s="55">
        <v>37882.4977</v>
      </c>
      <c r="I458" s="56">
        <v>7.1</v>
      </c>
      <c r="J458" s="56">
        <v>16.46</v>
      </c>
      <c r="K458" s="56">
        <v>9.49</v>
      </c>
      <c r="L458" s="56">
        <v>174.81020000000001</v>
      </c>
    </row>
    <row r="459" spans="1:12">
      <c r="A459" s="58" t="s">
        <v>590</v>
      </c>
      <c r="B459" s="59">
        <v>0.1472</v>
      </c>
      <c r="C459" s="60">
        <v>40268.417999999998</v>
      </c>
      <c r="D459" s="61">
        <v>35297.802900000002</v>
      </c>
      <c r="E459" s="61">
        <v>37506.801299999999</v>
      </c>
      <c r="F459" s="66">
        <v>44574.614399999999</v>
      </c>
      <c r="G459" s="55">
        <v>48901.351799999997</v>
      </c>
      <c r="H459" s="55">
        <v>42035.534</v>
      </c>
      <c r="I459" s="62">
        <v>5.41</v>
      </c>
      <c r="J459" s="62">
        <v>15.82</v>
      </c>
      <c r="K459" s="62">
        <v>13.01</v>
      </c>
      <c r="L459" s="62">
        <v>174.67519999999999</v>
      </c>
    </row>
    <row r="460" spans="1:12">
      <c r="A460" s="52" t="s">
        <v>592</v>
      </c>
      <c r="B460" s="53">
        <v>0.1095</v>
      </c>
      <c r="C460" s="54">
        <v>39938.424400000004</v>
      </c>
      <c r="D460" s="55">
        <v>35464.0216</v>
      </c>
      <c r="E460" s="55">
        <v>37695.980199999998</v>
      </c>
      <c r="F460" s="66">
        <v>43440.162799999998</v>
      </c>
      <c r="G460" s="55">
        <v>48149.666799999999</v>
      </c>
      <c r="H460" s="55">
        <v>40953.005899999996</v>
      </c>
      <c r="I460" s="56">
        <v>4.57</v>
      </c>
      <c r="J460" s="56">
        <v>14.52</v>
      </c>
      <c r="K460" s="56">
        <v>13.33</v>
      </c>
      <c r="L460" s="56">
        <v>174.57159999999999</v>
      </c>
    </row>
    <row r="461" spans="1:12">
      <c r="A461" s="58" t="s">
        <v>594</v>
      </c>
      <c r="B461" s="59">
        <v>10.541700000000001</v>
      </c>
      <c r="C461" s="60">
        <v>39727.147599999997</v>
      </c>
      <c r="D461" s="61">
        <v>31056.583299999998</v>
      </c>
      <c r="E461" s="61">
        <v>34906.963400000001</v>
      </c>
      <c r="F461" s="66">
        <v>46621.535900000003</v>
      </c>
      <c r="G461" s="55">
        <v>55239.866199999997</v>
      </c>
      <c r="H461" s="55">
        <v>41962.756300000001</v>
      </c>
      <c r="I461" s="62">
        <v>11.74</v>
      </c>
      <c r="J461" s="62">
        <v>14.79</v>
      </c>
      <c r="K461" s="62">
        <v>11.11</v>
      </c>
      <c r="L461" s="62">
        <v>175.10679999999999</v>
      </c>
    </row>
    <row r="462" spans="1:12">
      <c r="A462" s="58" t="s">
        <v>595</v>
      </c>
      <c r="B462" s="59">
        <v>2.0674000000000001</v>
      </c>
      <c r="C462" s="60">
        <v>40178.062400000003</v>
      </c>
      <c r="D462" s="61">
        <v>31695.583299999998</v>
      </c>
      <c r="E462" s="61">
        <v>35580.415099999998</v>
      </c>
      <c r="F462" s="66">
        <v>45545.999400000001</v>
      </c>
      <c r="G462" s="55">
        <v>51311.5239</v>
      </c>
      <c r="H462" s="55">
        <v>41229.760399999999</v>
      </c>
      <c r="I462" s="62">
        <v>12</v>
      </c>
      <c r="J462" s="62">
        <v>15.83</v>
      </c>
      <c r="K462" s="62">
        <v>11.3</v>
      </c>
      <c r="L462" s="62">
        <v>175.11519999999999</v>
      </c>
    </row>
    <row r="463" spans="1:12">
      <c r="A463" s="58" t="s">
        <v>596</v>
      </c>
      <c r="B463" s="59">
        <v>1.6185</v>
      </c>
      <c r="C463" s="60">
        <v>33984.8007</v>
      </c>
      <c r="D463" s="61">
        <v>28630.964800000002</v>
      </c>
      <c r="E463" s="61">
        <v>31197.5226</v>
      </c>
      <c r="F463" s="66">
        <v>36734.698499999999</v>
      </c>
      <c r="G463" s="55">
        <v>39933.432699999998</v>
      </c>
      <c r="H463" s="55">
        <v>34235.760499999997</v>
      </c>
      <c r="I463" s="62">
        <v>13.14</v>
      </c>
      <c r="J463" s="62">
        <v>9</v>
      </c>
      <c r="K463" s="62">
        <v>12.06</v>
      </c>
      <c r="L463" s="62">
        <v>174.90170000000001</v>
      </c>
    </row>
    <row r="464" spans="1:12">
      <c r="A464" s="52" t="s">
        <v>1133</v>
      </c>
      <c r="B464" s="53">
        <v>4.5100000000000001E-2</v>
      </c>
      <c r="C464" s="54">
        <v>38613.8698</v>
      </c>
      <c r="D464" s="55">
        <v>31769.7719</v>
      </c>
      <c r="E464" s="55">
        <v>34656.280200000001</v>
      </c>
      <c r="F464" s="66">
        <v>50504.9018</v>
      </c>
      <c r="G464" s="55">
        <v>55964.255700000002</v>
      </c>
      <c r="H464" s="55">
        <v>42011.535799999998</v>
      </c>
      <c r="I464" s="56">
        <v>10.33</v>
      </c>
      <c r="J464" s="56">
        <v>20.87</v>
      </c>
      <c r="K464" s="56">
        <v>10.77</v>
      </c>
      <c r="L464" s="56">
        <v>174.7988</v>
      </c>
    </row>
    <row r="465" spans="1:12">
      <c r="A465" s="52" t="s">
        <v>1134</v>
      </c>
      <c r="B465" s="53">
        <v>1.5733999999999999</v>
      </c>
      <c r="C465" s="54">
        <v>33900.178899999999</v>
      </c>
      <c r="D465" s="55">
        <v>28544.4755</v>
      </c>
      <c r="E465" s="55">
        <v>31118.359</v>
      </c>
      <c r="F465" s="66">
        <v>36579.519899999999</v>
      </c>
      <c r="G465" s="55">
        <v>39600.331899999997</v>
      </c>
      <c r="H465" s="55">
        <v>34012.738799999999</v>
      </c>
      <c r="I465" s="56">
        <v>13.24</v>
      </c>
      <c r="J465" s="56">
        <v>8.58</v>
      </c>
      <c r="K465" s="56">
        <v>12.11</v>
      </c>
      <c r="L465" s="56">
        <v>174.90469999999999</v>
      </c>
    </row>
    <row r="466" spans="1:12">
      <c r="A466" s="58" t="s">
        <v>597</v>
      </c>
      <c r="B466" s="59">
        <v>0.23280000000000001</v>
      </c>
      <c r="C466" s="60">
        <v>36701.302799999998</v>
      </c>
      <c r="D466" s="61">
        <v>29805.195899999999</v>
      </c>
      <c r="E466" s="61">
        <v>32973.8511</v>
      </c>
      <c r="F466" s="66">
        <v>42985.292999999998</v>
      </c>
      <c r="G466" s="55">
        <v>52387.9231</v>
      </c>
      <c r="H466" s="55">
        <v>39285.011100000003</v>
      </c>
      <c r="I466" s="62">
        <v>10.51</v>
      </c>
      <c r="J466" s="62">
        <v>15.71</v>
      </c>
      <c r="K466" s="62">
        <v>11.33</v>
      </c>
      <c r="L466" s="62">
        <v>175.2269</v>
      </c>
    </row>
    <row r="467" spans="1:12">
      <c r="A467" s="52" t="s">
        <v>598</v>
      </c>
      <c r="B467" s="53">
        <v>0.1188</v>
      </c>
      <c r="C467" s="54">
        <v>39029.831299999998</v>
      </c>
      <c r="D467" s="55">
        <v>30822.968700000001</v>
      </c>
      <c r="E467" s="55">
        <v>35247.732199999999</v>
      </c>
      <c r="F467" s="66">
        <v>46702.1656</v>
      </c>
      <c r="G467" s="55">
        <v>58377.9637</v>
      </c>
      <c r="H467" s="55">
        <v>42088.288</v>
      </c>
      <c r="I467" s="56">
        <v>11.22</v>
      </c>
      <c r="J467" s="56">
        <v>17.47</v>
      </c>
      <c r="K467" s="56">
        <v>11.11</v>
      </c>
      <c r="L467" s="56">
        <v>175.25299999999999</v>
      </c>
    </row>
    <row r="468" spans="1:12">
      <c r="A468" s="52" t="s">
        <v>600</v>
      </c>
      <c r="B468" s="53">
        <v>0.10050000000000001</v>
      </c>
      <c r="C468" s="54">
        <v>34887.551700000004</v>
      </c>
      <c r="D468" s="55">
        <v>28665.349600000001</v>
      </c>
      <c r="E468" s="55">
        <v>30977.157800000001</v>
      </c>
      <c r="F468" s="66">
        <v>37789.689599999998</v>
      </c>
      <c r="G468" s="55">
        <v>41128.310400000002</v>
      </c>
      <c r="H468" s="55">
        <v>35315.374100000001</v>
      </c>
      <c r="I468" s="56">
        <v>9.24</v>
      </c>
      <c r="J468" s="56">
        <v>11.55</v>
      </c>
      <c r="K468" s="56">
        <v>11.81</v>
      </c>
      <c r="L468" s="56">
        <v>175.12559999999999</v>
      </c>
    </row>
    <row r="469" spans="1:12">
      <c r="A469" s="58" t="s">
        <v>601</v>
      </c>
      <c r="B469" s="59">
        <v>0.17910000000000001</v>
      </c>
      <c r="C469" s="60">
        <v>35355.623</v>
      </c>
      <c r="D469" s="61">
        <v>28581.4087</v>
      </c>
      <c r="E469" s="61">
        <v>31405.602699999999</v>
      </c>
      <c r="F469" s="66">
        <v>40048.8249</v>
      </c>
      <c r="G469" s="55">
        <v>43308.671499999997</v>
      </c>
      <c r="H469" s="55">
        <v>36170.238599999997</v>
      </c>
      <c r="I469" s="62">
        <v>8.2899999999999991</v>
      </c>
      <c r="J469" s="62">
        <v>14.73</v>
      </c>
      <c r="K469" s="62">
        <v>10.39</v>
      </c>
      <c r="L469" s="62">
        <v>175.0341</v>
      </c>
    </row>
    <row r="470" spans="1:12">
      <c r="A470" s="52" t="s">
        <v>1135</v>
      </c>
      <c r="B470" s="53">
        <v>8.4699999999999998E-2</v>
      </c>
      <c r="C470" s="54">
        <v>33652.916599999997</v>
      </c>
      <c r="D470" s="55">
        <v>26838.6666</v>
      </c>
      <c r="E470" s="55">
        <v>29971.2264</v>
      </c>
      <c r="F470" s="66">
        <v>37990.926500000001</v>
      </c>
      <c r="G470" s="55">
        <v>41762.3099</v>
      </c>
      <c r="H470" s="55">
        <v>34449.253599999996</v>
      </c>
      <c r="I470" s="56">
        <v>6.38</v>
      </c>
      <c r="J470" s="56">
        <v>14.12</v>
      </c>
      <c r="K470" s="56">
        <v>9.81</v>
      </c>
      <c r="L470" s="56">
        <v>174.72059999999999</v>
      </c>
    </row>
    <row r="471" spans="1:12">
      <c r="A471" s="58" t="s">
        <v>606</v>
      </c>
      <c r="B471" s="59">
        <v>0.37759999999999999</v>
      </c>
      <c r="C471" s="60">
        <v>38960.059099999999</v>
      </c>
      <c r="D471" s="61">
        <v>33472.508699999998</v>
      </c>
      <c r="E471" s="61">
        <v>36297.788800000002</v>
      </c>
      <c r="F471" s="66">
        <v>42350.6967</v>
      </c>
      <c r="G471" s="55">
        <v>45258.493199999997</v>
      </c>
      <c r="H471" s="55">
        <v>39378.582399999999</v>
      </c>
      <c r="I471" s="62">
        <v>7.94</v>
      </c>
      <c r="J471" s="62">
        <v>12.05</v>
      </c>
      <c r="K471" s="62">
        <v>14.28</v>
      </c>
      <c r="L471" s="62">
        <v>174.6026</v>
      </c>
    </row>
    <row r="472" spans="1:12">
      <c r="A472" s="58" t="s">
        <v>607</v>
      </c>
      <c r="B472" s="59">
        <v>5.5399999999999998E-2</v>
      </c>
      <c r="C472" s="60">
        <v>36879.890200000002</v>
      </c>
      <c r="D472" s="61">
        <v>30930.495599999998</v>
      </c>
      <c r="E472" s="61">
        <v>32960.25</v>
      </c>
      <c r="F472" s="66">
        <v>46120.898999999998</v>
      </c>
      <c r="G472" s="55">
        <v>54709.3923</v>
      </c>
      <c r="H472" s="55">
        <v>39787.7765</v>
      </c>
      <c r="I472" s="62">
        <v>10.14</v>
      </c>
      <c r="J472" s="62">
        <v>16.440000000000001</v>
      </c>
      <c r="K472" s="62">
        <v>11.25</v>
      </c>
      <c r="L472" s="62">
        <v>175.22790000000001</v>
      </c>
    </row>
    <row r="473" spans="1:12">
      <c r="A473" s="58" t="s">
        <v>609</v>
      </c>
      <c r="B473" s="59">
        <v>6.4000000000000001E-2</v>
      </c>
      <c r="C473" s="60">
        <v>37504.503799999999</v>
      </c>
      <c r="D473" s="61">
        <v>27337.072199999999</v>
      </c>
      <c r="E473" s="61">
        <v>31950.833299999998</v>
      </c>
      <c r="F473" s="66">
        <v>45691.327899999997</v>
      </c>
      <c r="G473" s="55">
        <v>59466.506600000001</v>
      </c>
      <c r="H473" s="55">
        <v>41466.235500000003</v>
      </c>
      <c r="I473" s="62">
        <v>11.72</v>
      </c>
      <c r="J473" s="62">
        <v>18.239999999999998</v>
      </c>
      <c r="K473" s="62">
        <v>10.59</v>
      </c>
      <c r="L473" s="62">
        <v>175.47640000000001</v>
      </c>
    </row>
    <row r="474" spans="1:12">
      <c r="A474" s="58" t="s">
        <v>610</v>
      </c>
      <c r="B474" s="59">
        <v>0.1968</v>
      </c>
      <c r="C474" s="60">
        <v>30900.580999999998</v>
      </c>
      <c r="D474" s="61">
        <v>24056.735499999999</v>
      </c>
      <c r="E474" s="61">
        <v>27277.582399999999</v>
      </c>
      <c r="F474" s="66">
        <v>35044.154399999999</v>
      </c>
      <c r="G474" s="55">
        <v>39402.668700000002</v>
      </c>
      <c r="H474" s="55">
        <v>31865.7081</v>
      </c>
      <c r="I474" s="62">
        <v>8.36</v>
      </c>
      <c r="J474" s="62">
        <v>20.32</v>
      </c>
      <c r="K474" s="62">
        <v>10.57</v>
      </c>
      <c r="L474" s="62">
        <v>174.48310000000001</v>
      </c>
    </row>
    <row r="475" spans="1:12">
      <c r="A475" s="58" t="s">
        <v>611</v>
      </c>
      <c r="B475" s="59">
        <v>0.17130000000000001</v>
      </c>
      <c r="C475" s="60">
        <v>34182.359700000001</v>
      </c>
      <c r="D475" s="61">
        <v>26945.833299999998</v>
      </c>
      <c r="E475" s="61">
        <v>30732.833299999998</v>
      </c>
      <c r="F475" s="66">
        <v>38543.515200000002</v>
      </c>
      <c r="G475" s="55">
        <v>45954.239099999999</v>
      </c>
      <c r="H475" s="55">
        <v>35780.583200000001</v>
      </c>
      <c r="I475" s="62">
        <v>7.7</v>
      </c>
      <c r="J475" s="62">
        <v>23.87</v>
      </c>
      <c r="K475" s="62">
        <v>9.83</v>
      </c>
      <c r="L475" s="62">
        <v>172.6463</v>
      </c>
    </row>
    <row r="476" spans="1:12">
      <c r="A476" s="58" t="s">
        <v>612</v>
      </c>
      <c r="B476" s="59">
        <v>0.48509999999999998</v>
      </c>
      <c r="C476" s="60">
        <v>37305.167300000001</v>
      </c>
      <c r="D476" s="61">
        <v>29175.643400000001</v>
      </c>
      <c r="E476" s="61">
        <v>33021.107499999998</v>
      </c>
      <c r="F476" s="66">
        <v>41050.644899999999</v>
      </c>
      <c r="G476" s="55">
        <v>46139.113700000002</v>
      </c>
      <c r="H476" s="55">
        <v>37507.442900000002</v>
      </c>
      <c r="I476" s="62">
        <v>9.67</v>
      </c>
      <c r="J476" s="62">
        <v>14.68</v>
      </c>
      <c r="K476" s="62">
        <v>11.18</v>
      </c>
      <c r="L476" s="62">
        <v>174.5701</v>
      </c>
    </row>
    <row r="477" spans="1:12">
      <c r="A477" s="58" t="s">
        <v>613</v>
      </c>
      <c r="B477" s="59">
        <v>0.3473</v>
      </c>
      <c r="C477" s="60">
        <v>32766.755499999999</v>
      </c>
      <c r="D477" s="61">
        <v>25485.25</v>
      </c>
      <c r="E477" s="61">
        <v>28887.083299999998</v>
      </c>
      <c r="F477" s="66">
        <v>36665.981099999997</v>
      </c>
      <c r="G477" s="55">
        <v>40705.687400000003</v>
      </c>
      <c r="H477" s="55">
        <v>33090.858399999997</v>
      </c>
      <c r="I477" s="62">
        <v>7.65</v>
      </c>
      <c r="J477" s="62">
        <v>19.59</v>
      </c>
      <c r="K477" s="62">
        <v>10.25</v>
      </c>
      <c r="L477" s="62">
        <v>173.8929</v>
      </c>
    </row>
    <row r="478" spans="1:12">
      <c r="A478" s="58" t="s">
        <v>1136</v>
      </c>
      <c r="B478" s="59">
        <v>0.2276</v>
      </c>
      <c r="C478" s="60">
        <v>38657.838000000003</v>
      </c>
      <c r="D478" s="61">
        <v>30857.833299999998</v>
      </c>
      <c r="E478" s="61">
        <v>33756</v>
      </c>
      <c r="F478" s="66">
        <v>43677.574500000002</v>
      </c>
      <c r="G478" s="55">
        <v>52840.881500000003</v>
      </c>
      <c r="H478" s="55">
        <v>40397.638299999999</v>
      </c>
      <c r="I478" s="62">
        <v>11.68</v>
      </c>
      <c r="J478" s="62">
        <v>15.96</v>
      </c>
      <c r="K478" s="62">
        <v>11.09</v>
      </c>
      <c r="L478" s="62">
        <v>175.92779999999999</v>
      </c>
    </row>
    <row r="479" spans="1:12">
      <c r="A479" s="58" t="s">
        <v>614</v>
      </c>
      <c r="B479" s="59">
        <v>3.0004</v>
      </c>
      <c r="C479" s="60">
        <v>42698.350899999998</v>
      </c>
      <c r="D479" s="61">
        <v>33948.7713</v>
      </c>
      <c r="E479" s="61">
        <v>37818.150999999998</v>
      </c>
      <c r="F479" s="66">
        <v>48902.837899999999</v>
      </c>
      <c r="G479" s="55">
        <v>56103.213799999998</v>
      </c>
      <c r="H479" s="55">
        <v>44155.4833</v>
      </c>
      <c r="I479" s="62">
        <v>12.11</v>
      </c>
      <c r="J479" s="62">
        <v>15.2</v>
      </c>
      <c r="K479" s="62">
        <v>10.81</v>
      </c>
      <c r="L479" s="62">
        <v>175.01310000000001</v>
      </c>
    </row>
    <row r="480" spans="1:12">
      <c r="A480" s="52" t="s">
        <v>615</v>
      </c>
      <c r="B480" s="53">
        <v>2.1394000000000002</v>
      </c>
      <c r="C480" s="54">
        <v>42857.040999999997</v>
      </c>
      <c r="D480" s="55">
        <v>34262.021200000003</v>
      </c>
      <c r="E480" s="55">
        <v>38050.267</v>
      </c>
      <c r="F480" s="66">
        <v>48892.133699999998</v>
      </c>
      <c r="G480" s="55">
        <v>55751.107199999999</v>
      </c>
      <c r="H480" s="55">
        <v>44191.188699999999</v>
      </c>
      <c r="I480" s="56">
        <v>12.4</v>
      </c>
      <c r="J480" s="56">
        <v>14.91</v>
      </c>
      <c r="K480" s="56">
        <v>10.67</v>
      </c>
      <c r="L480" s="56">
        <v>175.0455</v>
      </c>
    </row>
    <row r="481" spans="1:12">
      <c r="A481" s="52" t="s">
        <v>616</v>
      </c>
      <c r="B481" s="53">
        <v>0.30109999999999998</v>
      </c>
      <c r="C481" s="54">
        <v>45091.619700000003</v>
      </c>
      <c r="D481" s="55">
        <v>35041.486799999999</v>
      </c>
      <c r="E481" s="55">
        <v>38624.296999999999</v>
      </c>
      <c r="F481" s="66">
        <v>51489.7569</v>
      </c>
      <c r="G481" s="55">
        <v>59846.376400000001</v>
      </c>
      <c r="H481" s="55">
        <v>46591.946900000003</v>
      </c>
      <c r="I481" s="56">
        <v>11.47</v>
      </c>
      <c r="J481" s="56">
        <v>17.510000000000002</v>
      </c>
      <c r="K481" s="56">
        <v>11.1</v>
      </c>
      <c r="L481" s="56">
        <v>174.8989</v>
      </c>
    </row>
    <row r="482" spans="1:12">
      <c r="A482" s="52" t="s">
        <v>617</v>
      </c>
      <c r="B482" s="53">
        <v>0.1091</v>
      </c>
      <c r="C482" s="54">
        <v>39125.789400000001</v>
      </c>
      <c r="D482" s="55">
        <v>32747.6666</v>
      </c>
      <c r="E482" s="55">
        <v>35220.971400000002</v>
      </c>
      <c r="F482" s="66">
        <v>44317.390299999999</v>
      </c>
      <c r="G482" s="55">
        <v>51287.602800000001</v>
      </c>
      <c r="H482" s="55">
        <v>40620.771200000003</v>
      </c>
      <c r="I482" s="56">
        <v>10.9</v>
      </c>
      <c r="J482" s="56">
        <v>14.53</v>
      </c>
      <c r="K482" s="56">
        <v>11.2</v>
      </c>
      <c r="L482" s="56">
        <v>174.8965</v>
      </c>
    </row>
    <row r="483" spans="1:12">
      <c r="A483" s="52" t="s">
        <v>618</v>
      </c>
      <c r="B483" s="53">
        <v>4.2099999999999999E-2</v>
      </c>
      <c r="C483" s="54">
        <v>41705.967499999999</v>
      </c>
      <c r="D483" s="55">
        <v>32960.8946</v>
      </c>
      <c r="E483" s="55">
        <v>37370.470600000001</v>
      </c>
      <c r="F483" s="66">
        <v>51753.501100000001</v>
      </c>
      <c r="G483" s="55">
        <v>66113.172500000001</v>
      </c>
      <c r="H483" s="55">
        <v>47239.1613</v>
      </c>
      <c r="I483" s="56">
        <v>16.309999999999999</v>
      </c>
      <c r="J483" s="56">
        <v>16.36</v>
      </c>
      <c r="K483" s="56">
        <v>11.28</v>
      </c>
      <c r="L483" s="56">
        <v>175.52109999999999</v>
      </c>
    </row>
    <row r="484" spans="1:12">
      <c r="A484" s="52" t="s">
        <v>619</v>
      </c>
      <c r="B484" s="53">
        <v>6.6500000000000004E-2</v>
      </c>
      <c r="C484" s="54">
        <v>39986.031199999998</v>
      </c>
      <c r="D484" s="55">
        <v>30090.231299999999</v>
      </c>
      <c r="E484" s="55">
        <v>34894.789900000003</v>
      </c>
      <c r="F484" s="66">
        <v>45688.072200000002</v>
      </c>
      <c r="G484" s="55">
        <v>52021.2592</v>
      </c>
      <c r="H484" s="55">
        <v>40540.225899999998</v>
      </c>
      <c r="I484" s="56">
        <v>11.96</v>
      </c>
      <c r="J484" s="56">
        <v>13.04</v>
      </c>
      <c r="K484" s="56">
        <v>11.08</v>
      </c>
      <c r="L484" s="56">
        <v>174.785</v>
      </c>
    </row>
    <row r="485" spans="1:12">
      <c r="A485" s="58" t="s">
        <v>621</v>
      </c>
      <c r="B485" s="59">
        <v>0.58709999999999996</v>
      </c>
      <c r="C485" s="60">
        <v>41168.890399999997</v>
      </c>
      <c r="D485" s="61">
        <v>32150.839</v>
      </c>
      <c r="E485" s="61">
        <v>35629.661200000002</v>
      </c>
      <c r="F485" s="66">
        <v>50048.589500000002</v>
      </c>
      <c r="G485" s="55">
        <v>61089.8819</v>
      </c>
      <c r="H485" s="55">
        <v>44002.524799999999</v>
      </c>
      <c r="I485" s="62">
        <v>9.6999999999999993</v>
      </c>
      <c r="J485" s="62">
        <v>16.079999999999998</v>
      </c>
      <c r="K485" s="62">
        <v>11.38</v>
      </c>
      <c r="L485" s="62">
        <v>174.941</v>
      </c>
    </row>
    <row r="486" spans="1:12">
      <c r="A486" s="52" t="s">
        <v>1137</v>
      </c>
      <c r="B486" s="53">
        <v>0.11119999999999999</v>
      </c>
      <c r="C486" s="54">
        <v>36349.369400000003</v>
      </c>
      <c r="D486" s="55">
        <v>32458.5</v>
      </c>
      <c r="E486" s="55">
        <v>34484.077400000002</v>
      </c>
      <c r="F486" s="66">
        <v>40812.974699999999</v>
      </c>
      <c r="G486" s="55">
        <v>50048.589500000002</v>
      </c>
      <c r="H486" s="55">
        <v>39265.242100000003</v>
      </c>
      <c r="I486" s="56">
        <v>7.49</v>
      </c>
      <c r="J486" s="56">
        <v>14.05</v>
      </c>
      <c r="K486" s="56">
        <v>11.16</v>
      </c>
      <c r="L486" s="56">
        <v>174.3639</v>
      </c>
    </row>
    <row r="487" spans="1:12">
      <c r="A487" s="52" t="s">
        <v>622</v>
      </c>
      <c r="B487" s="53">
        <v>0.22850000000000001</v>
      </c>
      <c r="C487" s="54">
        <v>44557.577599999997</v>
      </c>
      <c r="D487" s="55">
        <v>35226.742200000001</v>
      </c>
      <c r="E487" s="55">
        <v>39763.732400000001</v>
      </c>
      <c r="F487" s="66">
        <v>52952.899400000002</v>
      </c>
      <c r="G487" s="55">
        <v>66861.482199999999</v>
      </c>
      <c r="H487" s="55">
        <v>47631.520799999998</v>
      </c>
      <c r="I487" s="56">
        <v>9.2100000000000009</v>
      </c>
      <c r="J487" s="56">
        <v>17.16</v>
      </c>
      <c r="K487" s="56">
        <v>11.49</v>
      </c>
      <c r="L487" s="56">
        <v>175.00460000000001</v>
      </c>
    </row>
    <row r="488" spans="1:12">
      <c r="A488" s="52" t="s">
        <v>623</v>
      </c>
      <c r="B488" s="53">
        <v>8.8099999999999998E-2</v>
      </c>
      <c r="C488" s="54">
        <v>42516.782399999996</v>
      </c>
      <c r="D488" s="55">
        <v>35059.602200000001</v>
      </c>
      <c r="E488" s="55">
        <v>38752.127999999997</v>
      </c>
      <c r="F488" s="66">
        <v>52600.2935</v>
      </c>
      <c r="G488" s="55">
        <v>59426.593000000001</v>
      </c>
      <c r="H488" s="55">
        <v>45557.728000000003</v>
      </c>
      <c r="I488" s="56">
        <v>14.52</v>
      </c>
      <c r="J488" s="56">
        <v>15.75</v>
      </c>
      <c r="K488" s="56">
        <v>11.73</v>
      </c>
      <c r="L488" s="56">
        <v>174.88409999999999</v>
      </c>
    </row>
    <row r="489" spans="1:12">
      <c r="A489" s="58" t="s">
        <v>626</v>
      </c>
      <c r="B489" s="59">
        <v>0.5333</v>
      </c>
      <c r="C489" s="60">
        <v>45572.411099999998</v>
      </c>
      <c r="D489" s="61">
        <v>36800.359799999998</v>
      </c>
      <c r="E489" s="61">
        <v>40124.836199999998</v>
      </c>
      <c r="F489" s="66">
        <v>51119.416700000002</v>
      </c>
      <c r="G489" s="55">
        <v>57411.235999999997</v>
      </c>
      <c r="H489" s="55">
        <v>46756.696600000003</v>
      </c>
      <c r="I489" s="62">
        <v>12.96</v>
      </c>
      <c r="J489" s="62">
        <v>16.34</v>
      </c>
      <c r="K489" s="62">
        <v>11.32</v>
      </c>
      <c r="L489" s="62">
        <v>175.2996</v>
      </c>
    </row>
    <row r="490" spans="1:12">
      <c r="A490" s="58" t="s">
        <v>627</v>
      </c>
      <c r="B490" s="59">
        <v>0.66059999999999997</v>
      </c>
      <c r="C490" s="60">
        <v>35417.234100000001</v>
      </c>
      <c r="D490" s="61">
        <v>29121.265599999999</v>
      </c>
      <c r="E490" s="61">
        <v>31790.083299999998</v>
      </c>
      <c r="F490" s="66">
        <v>39874.796999999999</v>
      </c>
      <c r="G490" s="55">
        <v>44820.7857</v>
      </c>
      <c r="H490" s="55">
        <v>36408.456599999998</v>
      </c>
      <c r="I490" s="62">
        <v>10.16</v>
      </c>
      <c r="J490" s="62">
        <v>15.04</v>
      </c>
      <c r="K490" s="62">
        <v>11.67</v>
      </c>
      <c r="L490" s="62">
        <v>175.46469999999999</v>
      </c>
    </row>
    <row r="491" spans="1:12">
      <c r="A491" s="58" t="s">
        <v>629</v>
      </c>
      <c r="B491" s="59">
        <v>0.72199999999999998</v>
      </c>
      <c r="C491" s="60">
        <v>47631.3485</v>
      </c>
      <c r="D491" s="61">
        <v>35473.355799999998</v>
      </c>
      <c r="E491" s="61">
        <v>41430.746899999998</v>
      </c>
      <c r="F491" s="66">
        <v>54765.047700000003</v>
      </c>
      <c r="G491" s="55">
        <v>61574.844499999999</v>
      </c>
      <c r="H491" s="55">
        <v>48559.640700000004</v>
      </c>
      <c r="I491" s="62">
        <v>8.94</v>
      </c>
      <c r="J491" s="62">
        <v>22.76</v>
      </c>
      <c r="K491" s="62">
        <v>10.45</v>
      </c>
      <c r="L491" s="62">
        <v>176.99350000000001</v>
      </c>
    </row>
    <row r="492" spans="1:12">
      <c r="A492" s="52" t="s">
        <v>630</v>
      </c>
      <c r="B492" s="53">
        <v>7.7100000000000002E-2</v>
      </c>
      <c r="C492" s="54">
        <v>52722.771999999997</v>
      </c>
      <c r="D492" s="55">
        <v>42946.878400000001</v>
      </c>
      <c r="E492" s="55">
        <v>48786.0452</v>
      </c>
      <c r="F492" s="66">
        <v>58447.068299999999</v>
      </c>
      <c r="G492" s="55">
        <v>67351.764899999995</v>
      </c>
      <c r="H492" s="55">
        <v>53720.5049</v>
      </c>
      <c r="I492" s="56">
        <v>10.81</v>
      </c>
      <c r="J492" s="56">
        <v>27.94</v>
      </c>
      <c r="K492" s="56">
        <v>9.8800000000000008</v>
      </c>
      <c r="L492" s="56">
        <v>173.34370000000001</v>
      </c>
    </row>
    <row r="493" spans="1:12">
      <c r="A493" s="52" t="s">
        <v>631</v>
      </c>
      <c r="B493" s="53">
        <v>0.19800000000000001</v>
      </c>
      <c r="C493" s="54">
        <v>46587.3102</v>
      </c>
      <c r="D493" s="55">
        <v>38611.626700000001</v>
      </c>
      <c r="E493" s="55">
        <v>42369.738899999997</v>
      </c>
      <c r="F493" s="66">
        <v>52837.880899999996</v>
      </c>
      <c r="G493" s="55">
        <v>62391.088400000001</v>
      </c>
      <c r="H493" s="55">
        <v>48612.3966</v>
      </c>
      <c r="I493" s="56">
        <v>7.29</v>
      </c>
      <c r="J493" s="56">
        <v>25.7</v>
      </c>
      <c r="K493" s="56">
        <v>9.74</v>
      </c>
      <c r="L493" s="56">
        <v>180.42009999999999</v>
      </c>
    </row>
    <row r="494" spans="1:12">
      <c r="A494" s="52" t="s">
        <v>632</v>
      </c>
      <c r="B494" s="53">
        <v>0.29189999999999999</v>
      </c>
      <c r="C494" s="54">
        <v>48532.448799999998</v>
      </c>
      <c r="D494" s="55">
        <v>34411</v>
      </c>
      <c r="E494" s="55">
        <v>40158.2255</v>
      </c>
      <c r="F494" s="66">
        <v>55094.768600000003</v>
      </c>
      <c r="G494" s="55">
        <v>60466.083700000003</v>
      </c>
      <c r="H494" s="55">
        <v>48507.751300000004</v>
      </c>
      <c r="I494" s="56">
        <v>10.41</v>
      </c>
      <c r="J494" s="56">
        <v>20.74</v>
      </c>
      <c r="K494" s="56">
        <v>10.51</v>
      </c>
      <c r="L494" s="56">
        <v>174.8869</v>
      </c>
    </row>
    <row r="495" spans="1:12">
      <c r="A495" s="52" t="s">
        <v>633</v>
      </c>
      <c r="B495" s="53">
        <v>5.7200000000000001E-2</v>
      </c>
      <c r="C495" s="54">
        <v>43581.081599999998</v>
      </c>
      <c r="D495" s="55">
        <v>32086.8534</v>
      </c>
      <c r="E495" s="55">
        <v>38424.573199999999</v>
      </c>
      <c r="F495" s="66">
        <v>50440.5864</v>
      </c>
      <c r="G495" s="55">
        <v>63508.684099999999</v>
      </c>
      <c r="H495" s="55">
        <v>45163.271999999997</v>
      </c>
      <c r="I495" s="56">
        <v>9.35</v>
      </c>
      <c r="J495" s="56">
        <v>20.83</v>
      </c>
      <c r="K495" s="56">
        <v>10.32</v>
      </c>
      <c r="L495" s="56">
        <v>179.85390000000001</v>
      </c>
    </row>
    <row r="496" spans="1:12">
      <c r="A496" s="58" t="s">
        <v>638</v>
      </c>
      <c r="B496" s="59">
        <v>3.8313000000000001</v>
      </c>
      <c r="C496" s="60">
        <v>36337.928</v>
      </c>
      <c r="D496" s="61">
        <v>29172.083299999998</v>
      </c>
      <c r="E496" s="61">
        <v>32459.230299999999</v>
      </c>
      <c r="F496" s="66">
        <v>40887.974399999999</v>
      </c>
      <c r="G496" s="55">
        <v>47226.322500000002</v>
      </c>
      <c r="H496" s="55">
        <v>37704.4692</v>
      </c>
      <c r="I496" s="62">
        <v>8.35</v>
      </c>
      <c r="J496" s="62">
        <v>10.73</v>
      </c>
      <c r="K496" s="62">
        <v>11.13</v>
      </c>
      <c r="L496" s="62">
        <v>175.4778</v>
      </c>
    </row>
    <row r="497" spans="1:12">
      <c r="A497" s="58" t="s">
        <v>639</v>
      </c>
      <c r="B497" s="59">
        <v>0.27089999999999997</v>
      </c>
      <c r="C497" s="60">
        <v>35506.071499999998</v>
      </c>
      <c r="D497" s="61">
        <v>27942.195899999999</v>
      </c>
      <c r="E497" s="61">
        <v>31578.370500000001</v>
      </c>
      <c r="F497" s="66">
        <v>40611.4395</v>
      </c>
      <c r="G497" s="55">
        <v>50667.6783</v>
      </c>
      <c r="H497" s="55">
        <v>37229.165999999997</v>
      </c>
      <c r="I497" s="62">
        <v>12.54</v>
      </c>
      <c r="J497" s="62">
        <v>13.88</v>
      </c>
      <c r="K497" s="62">
        <v>11.58</v>
      </c>
      <c r="L497" s="62">
        <v>175.05619999999999</v>
      </c>
    </row>
    <row r="498" spans="1:12">
      <c r="A498" s="52" t="s">
        <v>640</v>
      </c>
      <c r="B498" s="53">
        <v>0.1648</v>
      </c>
      <c r="C498" s="54">
        <v>36057.122000000003</v>
      </c>
      <c r="D498" s="55">
        <v>29431.621200000001</v>
      </c>
      <c r="E498" s="55">
        <v>32258</v>
      </c>
      <c r="F498" s="66">
        <v>40611.4395</v>
      </c>
      <c r="G498" s="55">
        <v>49449.305699999997</v>
      </c>
      <c r="H498" s="55">
        <v>37336.8024</v>
      </c>
      <c r="I498" s="56">
        <v>10.4</v>
      </c>
      <c r="J498" s="56">
        <v>14.5</v>
      </c>
      <c r="K498" s="56">
        <v>11.66</v>
      </c>
      <c r="L498" s="56">
        <v>175.07419999999999</v>
      </c>
    </row>
    <row r="499" spans="1:12">
      <c r="A499" s="58" t="s">
        <v>644</v>
      </c>
      <c r="B499" s="59">
        <v>2.1151</v>
      </c>
      <c r="C499" s="60">
        <v>35928.7595</v>
      </c>
      <c r="D499" s="61">
        <v>29697.873899999999</v>
      </c>
      <c r="E499" s="61">
        <v>32465.587100000001</v>
      </c>
      <c r="F499" s="66">
        <v>39927.254000000001</v>
      </c>
      <c r="G499" s="55">
        <v>45799.951999999997</v>
      </c>
      <c r="H499" s="55">
        <v>37055.679799999998</v>
      </c>
      <c r="I499" s="62">
        <v>8.99</v>
      </c>
      <c r="J499" s="62">
        <v>11.83</v>
      </c>
      <c r="K499" s="62">
        <v>11.59</v>
      </c>
      <c r="L499" s="62">
        <v>174.9408</v>
      </c>
    </row>
    <row r="500" spans="1:12">
      <c r="A500" s="58" t="s">
        <v>645</v>
      </c>
      <c r="B500" s="59">
        <v>1.0162</v>
      </c>
      <c r="C500" s="60">
        <v>48343.879699999998</v>
      </c>
      <c r="D500" s="61">
        <v>36971.313300000002</v>
      </c>
      <c r="E500" s="61">
        <v>41641.188699999999</v>
      </c>
      <c r="F500" s="66">
        <v>55995.106899999999</v>
      </c>
      <c r="G500" s="55">
        <v>65127.197200000002</v>
      </c>
      <c r="H500" s="55">
        <v>50348.092499999999</v>
      </c>
      <c r="I500" s="62">
        <v>14.15</v>
      </c>
      <c r="J500" s="62">
        <v>18.34</v>
      </c>
      <c r="K500" s="62">
        <v>11.2</v>
      </c>
      <c r="L500" s="62">
        <v>175.56790000000001</v>
      </c>
    </row>
    <row r="501" spans="1:12">
      <c r="A501" s="58" t="s">
        <v>1138</v>
      </c>
      <c r="B501" s="59">
        <v>10.423</v>
      </c>
      <c r="C501" s="60">
        <v>44417.464</v>
      </c>
      <c r="D501" s="61">
        <v>35046.948499999999</v>
      </c>
      <c r="E501" s="61">
        <v>39295.152399999999</v>
      </c>
      <c r="F501" s="66">
        <v>51146.406000000003</v>
      </c>
      <c r="G501" s="55">
        <v>59226.362099999998</v>
      </c>
      <c r="H501" s="55">
        <v>46327.397799999999</v>
      </c>
      <c r="I501" s="62">
        <v>11.44</v>
      </c>
      <c r="J501" s="62">
        <v>16.309999999999999</v>
      </c>
      <c r="K501" s="62">
        <v>12.03</v>
      </c>
      <c r="L501" s="62">
        <v>175.2217</v>
      </c>
    </row>
    <row r="502" spans="1:12">
      <c r="A502" s="52" t="s">
        <v>1139</v>
      </c>
      <c r="B502" s="53">
        <v>2.1903999999999999</v>
      </c>
      <c r="C502" s="54">
        <v>43560.020499999999</v>
      </c>
      <c r="D502" s="55">
        <v>35289.624400000001</v>
      </c>
      <c r="E502" s="55">
        <v>39151.306100000002</v>
      </c>
      <c r="F502" s="66">
        <v>49994.628900000003</v>
      </c>
      <c r="G502" s="55">
        <v>60289.968099999998</v>
      </c>
      <c r="H502" s="55">
        <v>45776.432200000003</v>
      </c>
      <c r="I502" s="56">
        <v>12.15</v>
      </c>
      <c r="J502" s="56">
        <v>16.64</v>
      </c>
      <c r="K502" s="56">
        <v>11.92</v>
      </c>
      <c r="L502" s="56">
        <v>175.3305</v>
      </c>
    </row>
    <row r="503" spans="1:12">
      <c r="A503" s="52" t="s">
        <v>1140</v>
      </c>
      <c r="B503" s="53">
        <v>0.58179999999999998</v>
      </c>
      <c r="C503" s="54">
        <v>44665.015200000002</v>
      </c>
      <c r="D503" s="55">
        <v>34924.642999999996</v>
      </c>
      <c r="E503" s="55">
        <v>38984.346400000002</v>
      </c>
      <c r="F503" s="66">
        <v>54327.731800000001</v>
      </c>
      <c r="G503" s="55">
        <v>63212.464599999999</v>
      </c>
      <c r="H503" s="55">
        <v>47569.8393</v>
      </c>
      <c r="I503" s="56">
        <v>4.68</v>
      </c>
      <c r="J503" s="56">
        <v>13.9</v>
      </c>
      <c r="K503" s="56">
        <v>11.63</v>
      </c>
      <c r="L503" s="56">
        <v>174.8133</v>
      </c>
    </row>
    <row r="504" spans="1:12">
      <c r="A504" s="52" t="s">
        <v>646</v>
      </c>
      <c r="B504" s="53">
        <v>1.0310999999999999</v>
      </c>
      <c r="C504" s="54">
        <v>42996.116699999999</v>
      </c>
      <c r="D504" s="55">
        <v>33019.319600000003</v>
      </c>
      <c r="E504" s="55">
        <v>37002.233399999997</v>
      </c>
      <c r="F504" s="66">
        <v>50022.2287</v>
      </c>
      <c r="G504" s="55">
        <v>56965.333500000001</v>
      </c>
      <c r="H504" s="55">
        <v>44528.033000000003</v>
      </c>
      <c r="I504" s="56">
        <v>13.8</v>
      </c>
      <c r="J504" s="56">
        <v>13.99</v>
      </c>
      <c r="K504" s="56">
        <v>11.05</v>
      </c>
      <c r="L504" s="56">
        <v>175.4478</v>
      </c>
    </row>
    <row r="505" spans="1:12">
      <c r="A505" s="52" t="s">
        <v>1141</v>
      </c>
      <c r="B505" s="53">
        <v>0.49680000000000002</v>
      </c>
      <c r="C505" s="54">
        <v>43074.922200000001</v>
      </c>
      <c r="D505" s="55">
        <v>35304.934699999998</v>
      </c>
      <c r="E505" s="55">
        <v>38945.572099999998</v>
      </c>
      <c r="F505" s="66">
        <v>47397.212899999999</v>
      </c>
      <c r="G505" s="55">
        <v>51052.135199999997</v>
      </c>
      <c r="H505" s="55">
        <v>43283.915699999998</v>
      </c>
      <c r="I505" s="56">
        <v>11.05</v>
      </c>
      <c r="J505" s="56">
        <v>14.49</v>
      </c>
      <c r="K505" s="56">
        <v>12.02</v>
      </c>
      <c r="L505" s="56">
        <v>175.12540000000001</v>
      </c>
    </row>
    <row r="506" spans="1:12">
      <c r="A506" s="58" t="s">
        <v>1142</v>
      </c>
      <c r="B506" s="59">
        <v>0.47010000000000002</v>
      </c>
      <c r="C506" s="60">
        <v>31748.918300000001</v>
      </c>
      <c r="D506" s="61">
        <v>25553.5684</v>
      </c>
      <c r="E506" s="61">
        <v>28095.346399999999</v>
      </c>
      <c r="F506" s="66">
        <v>35795.503400000001</v>
      </c>
      <c r="G506" s="55">
        <v>39504.821900000003</v>
      </c>
      <c r="H506" s="55">
        <v>32471.621500000001</v>
      </c>
      <c r="I506" s="62">
        <v>8.06</v>
      </c>
      <c r="J506" s="62">
        <v>13.65</v>
      </c>
      <c r="K506" s="62">
        <v>10.63</v>
      </c>
      <c r="L506" s="62">
        <v>175.59630000000001</v>
      </c>
    </row>
    <row r="507" spans="1:12">
      <c r="A507" s="52" t="s">
        <v>1143</v>
      </c>
      <c r="B507" s="53">
        <v>0.43569999999999998</v>
      </c>
      <c r="C507" s="54">
        <v>31806.3825</v>
      </c>
      <c r="D507" s="55">
        <v>25517.3459</v>
      </c>
      <c r="E507" s="55">
        <v>28080.1417</v>
      </c>
      <c r="F507" s="66">
        <v>35809.174500000001</v>
      </c>
      <c r="G507" s="55">
        <v>39462.5556</v>
      </c>
      <c r="H507" s="55">
        <v>32501.943299999999</v>
      </c>
      <c r="I507" s="56">
        <v>8</v>
      </c>
      <c r="J507" s="56">
        <v>13.69</v>
      </c>
      <c r="K507" s="56">
        <v>10.57</v>
      </c>
      <c r="L507" s="56">
        <v>175.61760000000001</v>
      </c>
    </row>
    <row r="508" spans="1:12">
      <c r="A508" s="58" t="s">
        <v>652</v>
      </c>
      <c r="B508" s="59">
        <v>21.260999999999999</v>
      </c>
      <c r="C508" s="60">
        <v>29001.355200000002</v>
      </c>
      <c r="D508" s="61">
        <v>24356.072700000001</v>
      </c>
      <c r="E508" s="61">
        <v>26348.9892</v>
      </c>
      <c r="F508" s="66">
        <v>32655.970300000001</v>
      </c>
      <c r="G508" s="55">
        <v>37300.662400000001</v>
      </c>
      <c r="H508" s="55">
        <v>30138.3763</v>
      </c>
      <c r="I508" s="62">
        <v>13.4</v>
      </c>
      <c r="J508" s="62">
        <v>9.1300000000000008</v>
      </c>
      <c r="K508" s="62">
        <v>10.38</v>
      </c>
      <c r="L508" s="62">
        <v>175.34209999999999</v>
      </c>
    </row>
    <row r="509" spans="1:12">
      <c r="A509" s="52" t="s">
        <v>653</v>
      </c>
      <c r="B509" s="53">
        <v>16.021100000000001</v>
      </c>
      <c r="C509" s="54">
        <v>29660.2274</v>
      </c>
      <c r="D509" s="55">
        <v>25024.358499999998</v>
      </c>
      <c r="E509" s="55">
        <v>26986.083299999998</v>
      </c>
      <c r="F509" s="66">
        <v>33398.166599999997</v>
      </c>
      <c r="G509" s="55">
        <v>38195.728600000002</v>
      </c>
      <c r="H509" s="55">
        <v>30858.854599999999</v>
      </c>
      <c r="I509" s="56">
        <v>13.36</v>
      </c>
      <c r="J509" s="56">
        <v>9.2799999999999994</v>
      </c>
      <c r="K509" s="56">
        <v>10.37</v>
      </c>
      <c r="L509" s="56">
        <v>175.3442</v>
      </c>
    </row>
    <row r="510" spans="1:12">
      <c r="A510" s="52" t="s">
        <v>1144</v>
      </c>
      <c r="B510" s="53">
        <v>7.5999999999999998E-2</v>
      </c>
      <c r="C510" s="54">
        <v>31038.455900000001</v>
      </c>
      <c r="D510" s="55">
        <v>25612.269799999998</v>
      </c>
      <c r="E510" s="55">
        <v>27680.701300000001</v>
      </c>
      <c r="F510" s="66">
        <v>37369.131000000001</v>
      </c>
      <c r="G510" s="55">
        <v>41429.462599999999</v>
      </c>
      <c r="H510" s="55">
        <v>33276.035100000001</v>
      </c>
      <c r="I510" s="56">
        <v>12.12</v>
      </c>
      <c r="J510" s="56">
        <v>13.56</v>
      </c>
      <c r="K510" s="56">
        <v>10.97</v>
      </c>
      <c r="L510" s="56">
        <v>175.78479999999999</v>
      </c>
    </row>
    <row r="511" spans="1:12">
      <c r="A511" s="52" t="s">
        <v>654</v>
      </c>
      <c r="B511" s="53">
        <v>5.1638000000000002</v>
      </c>
      <c r="C511" s="54">
        <v>27095.274600000001</v>
      </c>
      <c r="D511" s="55">
        <v>23085.091700000001</v>
      </c>
      <c r="E511" s="55">
        <v>24816.083299999998</v>
      </c>
      <c r="F511" s="66">
        <v>29984.852999999999</v>
      </c>
      <c r="G511" s="55">
        <v>33539.077599999997</v>
      </c>
      <c r="H511" s="55">
        <v>27856.8462</v>
      </c>
      <c r="I511" s="56">
        <v>13.59</v>
      </c>
      <c r="J511" s="56">
        <v>8.5</v>
      </c>
      <c r="K511" s="56">
        <v>10.39</v>
      </c>
      <c r="L511" s="56">
        <v>175.32919999999999</v>
      </c>
    </row>
    <row r="512" spans="1:12">
      <c r="A512" s="58" t="s">
        <v>655</v>
      </c>
      <c r="B512" s="59">
        <v>0.43709999999999999</v>
      </c>
      <c r="C512" s="60">
        <v>31056.541000000001</v>
      </c>
      <c r="D512" s="61">
        <v>25636.9166</v>
      </c>
      <c r="E512" s="61">
        <v>27893.496999999999</v>
      </c>
      <c r="F512" s="66">
        <v>35654.828099999999</v>
      </c>
      <c r="G512" s="55">
        <v>41151.381999999998</v>
      </c>
      <c r="H512" s="55">
        <v>32492.138200000001</v>
      </c>
      <c r="I512" s="62">
        <v>7.64</v>
      </c>
      <c r="J512" s="62">
        <v>19.77</v>
      </c>
      <c r="K512" s="62">
        <v>10.220000000000001</v>
      </c>
      <c r="L512" s="62">
        <v>177.2979</v>
      </c>
    </row>
    <row r="513" spans="1:12">
      <c r="A513" s="58" t="s">
        <v>656</v>
      </c>
      <c r="B513" s="59">
        <v>0.1205</v>
      </c>
      <c r="C513" s="60">
        <v>40124.785400000001</v>
      </c>
      <c r="D513" s="61">
        <v>32484.268400000001</v>
      </c>
      <c r="E513" s="61">
        <v>36552.744100000004</v>
      </c>
      <c r="F513" s="66">
        <v>43328.687899999997</v>
      </c>
      <c r="G513" s="55">
        <v>45930.334300000002</v>
      </c>
      <c r="H513" s="55">
        <v>39752.199200000003</v>
      </c>
      <c r="I513" s="62">
        <v>5.25</v>
      </c>
      <c r="J513" s="62">
        <v>24.08</v>
      </c>
      <c r="K513" s="62">
        <v>11.63</v>
      </c>
      <c r="L513" s="62">
        <v>172.7259</v>
      </c>
    </row>
    <row r="514" spans="1:12">
      <c r="A514" s="58" t="s">
        <v>658</v>
      </c>
      <c r="B514" s="59">
        <v>3.7600000000000001E-2</v>
      </c>
      <c r="C514" s="60">
        <v>31664.072100000001</v>
      </c>
      <c r="D514" s="61">
        <v>27835.056700000001</v>
      </c>
      <c r="E514" s="61">
        <v>30024.406999999999</v>
      </c>
      <c r="F514" s="66">
        <v>33601.443200000002</v>
      </c>
      <c r="G514" s="55">
        <v>38612.861799999999</v>
      </c>
      <c r="H514" s="55">
        <v>32379.6669</v>
      </c>
      <c r="I514" s="62">
        <v>7.21</v>
      </c>
      <c r="J514" s="62">
        <v>10.14</v>
      </c>
      <c r="K514" s="62">
        <v>9.76</v>
      </c>
      <c r="L514" s="62">
        <v>174.37809999999999</v>
      </c>
    </row>
    <row r="515" spans="1:12">
      <c r="A515" s="58" t="s">
        <v>659</v>
      </c>
      <c r="B515" s="59">
        <v>0.1744</v>
      </c>
      <c r="C515" s="60">
        <v>32791.809500000003</v>
      </c>
      <c r="D515" s="61">
        <v>27332.682499999999</v>
      </c>
      <c r="E515" s="61">
        <v>29858.395400000001</v>
      </c>
      <c r="F515" s="66">
        <v>36117.682999999997</v>
      </c>
      <c r="G515" s="55">
        <v>40380.004800000002</v>
      </c>
      <c r="H515" s="55">
        <v>33462.708899999998</v>
      </c>
      <c r="I515" s="62">
        <v>7.22</v>
      </c>
      <c r="J515" s="62">
        <v>14.79</v>
      </c>
      <c r="K515" s="62">
        <v>10.45</v>
      </c>
      <c r="L515" s="62">
        <v>175.53460000000001</v>
      </c>
    </row>
    <row r="516" spans="1:12">
      <c r="A516" s="52" t="s">
        <v>1145</v>
      </c>
      <c r="B516" s="53">
        <v>6.8500000000000005E-2</v>
      </c>
      <c r="C516" s="54">
        <v>32819.4041</v>
      </c>
      <c r="D516" s="55">
        <v>28443</v>
      </c>
      <c r="E516" s="55">
        <v>30933.851900000001</v>
      </c>
      <c r="F516" s="66">
        <v>36403.475299999998</v>
      </c>
      <c r="G516" s="55">
        <v>39516.9925</v>
      </c>
      <c r="H516" s="55">
        <v>34379.056499999999</v>
      </c>
      <c r="I516" s="56">
        <v>7.29</v>
      </c>
      <c r="J516" s="56">
        <v>13.4</v>
      </c>
      <c r="K516" s="56">
        <v>9.67</v>
      </c>
      <c r="L516" s="56">
        <v>176.13419999999999</v>
      </c>
    </row>
    <row r="517" spans="1:12">
      <c r="A517" s="52" t="s">
        <v>660</v>
      </c>
      <c r="B517" s="53">
        <v>0.1002</v>
      </c>
      <c r="C517" s="54">
        <v>32593.583299999998</v>
      </c>
      <c r="D517" s="55">
        <v>27135.925599999999</v>
      </c>
      <c r="E517" s="55">
        <v>28899.0988</v>
      </c>
      <c r="F517" s="66">
        <v>35994.492899999997</v>
      </c>
      <c r="G517" s="55">
        <v>40118.995900000002</v>
      </c>
      <c r="H517" s="55">
        <v>32719.2392</v>
      </c>
      <c r="I517" s="56">
        <v>7.01</v>
      </c>
      <c r="J517" s="56">
        <v>15.69</v>
      </c>
      <c r="K517" s="56">
        <v>10.95</v>
      </c>
      <c r="L517" s="56">
        <v>175.1173</v>
      </c>
    </row>
    <row r="518" spans="1:12">
      <c r="A518" s="58" t="s">
        <v>661</v>
      </c>
      <c r="B518" s="59">
        <v>4.7790999999999997</v>
      </c>
      <c r="C518" s="60">
        <v>38494.737300000001</v>
      </c>
      <c r="D518" s="61">
        <v>25996.1666</v>
      </c>
      <c r="E518" s="61">
        <v>32025.3508</v>
      </c>
      <c r="F518" s="66">
        <v>44284.7408</v>
      </c>
      <c r="G518" s="55">
        <v>50267.186199999996</v>
      </c>
      <c r="H518" s="55">
        <v>38721.563699999999</v>
      </c>
      <c r="I518" s="62">
        <v>14.5</v>
      </c>
      <c r="J518" s="62">
        <v>14.03</v>
      </c>
      <c r="K518" s="62">
        <v>10.33</v>
      </c>
      <c r="L518" s="62">
        <v>175.2747</v>
      </c>
    </row>
    <row r="519" spans="1:12">
      <c r="A519" s="52" t="s">
        <v>662</v>
      </c>
      <c r="B519" s="53">
        <v>3.2847</v>
      </c>
      <c r="C519" s="54">
        <v>39227.019999999997</v>
      </c>
      <c r="D519" s="55">
        <v>25520.188099999999</v>
      </c>
      <c r="E519" s="55">
        <v>32544.812399999999</v>
      </c>
      <c r="F519" s="66">
        <v>44416.1976</v>
      </c>
      <c r="G519" s="55">
        <v>49632.672200000001</v>
      </c>
      <c r="H519" s="55">
        <v>38751.934999999998</v>
      </c>
      <c r="I519" s="56">
        <v>16.920000000000002</v>
      </c>
      <c r="J519" s="56">
        <v>12.16</v>
      </c>
      <c r="K519" s="56">
        <v>10.130000000000001</v>
      </c>
      <c r="L519" s="56">
        <v>174.99209999999999</v>
      </c>
    </row>
    <row r="520" spans="1:12">
      <c r="A520" s="52" t="s">
        <v>663</v>
      </c>
      <c r="B520" s="53">
        <v>0.87809999999999999</v>
      </c>
      <c r="C520" s="54">
        <v>35828.415399999998</v>
      </c>
      <c r="D520" s="55">
        <v>28318.0422</v>
      </c>
      <c r="E520" s="55">
        <v>31654.5</v>
      </c>
      <c r="F520" s="66">
        <v>42297.954400000002</v>
      </c>
      <c r="G520" s="55">
        <v>50993.015099999997</v>
      </c>
      <c r="H520" s="55">
        <v>37965.272299999997</v>
      </c>
      <c r="I520" s="56">
        <v>8.31</v>
      </c>
      <c r="J520" s="56">
        <v>18.13</v>
      </c>
      <c r="K520" s="56">
        <v>10.98</v>
      </c>
      <c r="L520" s="56">
        <v>175.5728</v>
      </c>
    </row>
    <row r="521" spans="1:12">
      <c r="A521" s="52" t="s">
        <v>664</v>
      </c>
      <c r="B521" s="53">
        <v>0.13719999999999999</v>
      </c>
      <c r="C521" s="54">
        <v>39039.090600000003</v>
      </c>
      <c r="D521" s="55">
        <v>27170.387200000001</v>
      </c>
      <c r="E521" s="55">
        <v>31687.602699999999</v>
      </c>
      <c r="F521" s="66">
        <v>46568.125200000002</v>
      </c>
      <c r="G521" s="55">
        <v>51896.846700000002</v>
      </c>
      <c r="H521" s="55">
        <v>40284.286699999997</v>
      </c>
      <c r="I521" s="56">
        <v>10.02</v>
      </c>
      <c r="J521" s="56">
        <v>19.73</v>
      </c>
      <c r="K521" s="56">
        <v>9.73</v>
      </c>
      <c r="L521" s="56">
        <v>177.81370000000001</v>
      </c>
    </row>
    <row r="522" spans="1:12">
      <c r="A522" s="58" t="s">
        <v>666</v>
      </c>
      <c r="B522" s="59">
        <v>9.3948999999999998</v>
      </c>
      <c r="C522" s="60">
        <v>30593.123299999999</v>
      </c>
      <c r="D522" s="61">
        <v>23946.333299999998</v>
      </c>
      <c r="E522" s="61">
        <v>26357.567899999998</v>
      </c>
      <c r="F522" s="66">
        <v>36166.464899999999</v>
      </c>
      <c r="G522" s="55">
        <v>41868.199000000001</v>
      </c>
      <c r="H522" s="55">
        <v>32033.6034</v>
      </c>
      <c r="I522" s="62">
        <v>14.42</v>
      </c>
      <c r="J522" s="62">
        <v>10.53</v>
      </c>
      <c r="K522" s="62">
        <v>10.07</v>
      </c>
      <c r="L522" s="62">
        <v>175.5685</v>
      </c>
    </row>
    <row r="523" spans="1:12">
      <c r="A523" s="58" t="s">
        <v>1146</v>
      </c>
      <c r="B523" s="59">
        <v>0.25309999999999999</v>
      </c>
      <c r="C523" s="60">
        <v>34986.493900000001</v>
      </c>
      <c r="D523" s="61">
        <v>26882.067500000001</v>
      </c>
      <c r="E523" s="61">
        <v>30557.462800000001</v>
      </c>
      <c r="F523" s="66">
        <v>41480.378100000002</v>
      </c>
      <c r="G523" s="55">
        <v>47497.305800000002</v>
      </c>
      <c r="H523" s="55">
        <v>36159.490599999997</v>
      </c>
      <c r="I523" s="62">
        <v>6.82</v>
      </c>
      <c r="J523" s="62">
        <v>22.43</v>
      </c>
      <c r="K523" s="62">
        <v>10.29</v>
      </c>
      <c r="L523" s="62">
        <v>177.6054</v>
      </c>
    </row>
    <row r="524" spans="1:12">
      <c r="A524" s="58" t="s">
        <v>667</v>
      </c>
      <c r="B524" s="59">
        <v>0.69430000000000003</v>
      </c>
      <c r="C524" s="60">
        <v>35223.657599999999</v>
      </c>
      <c r="D524" s="61">
        <v>27727.333299999998</v>
      </c>
      <c r="E524" s="61">
        <v>31494.203300000001</v>
      </c>
      <c r="F524" s="66">
        <v>40107.156900000002</v>
      </c>
      <c r="G524" s="55">
        <v>45241.723100000003</v>
      </c>
      <c r="H524" s="55">
        <v>36530.209199999998</v>
      </c>
      <c r="I524" s="62">
        <v>7.54</v>
      </c>
      <c r="J524" s="62">
        <v>23.01</v>
      </c>
      <c r="K524" s="62">
        <v>10.41</v>
      </c>
      <c r="L524" s="62">
        <v>176.0224</v>
      </c>
    </row>
    <row r="525" spans="1:12">
      <c r="A525" s="52" t="s">
        <v>1147</v>
      </c>
      <c r="B525" s="53">
        <v>0.46679999999999999</v>
      </c>
      <c r="C525" s="54">
        <v>34539.844400000002</v>
      </c>
      <c r="D525" s="55">
        <v>27757.1849</v>
      </c>
      <c r="E525" s="55">
        <v>31218.356299999999</v>
      </c>
      <c r="F525" s="66">
        <v>38715.782399999996</v>
      </c>
      <c r="G525" s="55">
        <v>43077.017699999997</v>
      </c>
      <c r="H525" s="55">
        <v>35586.477700000003</v>
      </c>
      <c r="I525" s="56">
        <v>7.19</v>
      </c>
      <c r="J525" s="56">
        <v>24.17</v>
      </c>
      <c r="K525" s="56">
        <v>10.57</v>
      </c>
      <c r="L525" s="56">
        <v>175.69659999999999</v>
      </c>
    </row>
    <row r="526" spans="1:12">
      <c r="A526" s="52" t="s">
        <v>1148</v>
      </c>
      <c r="B526" s="53">
        <v>7.5600000000000001E-2</v>
      </c>
      <c r="C526" s="54">
        <v>36998.340700000001</v>
      </c>
      <c r="D526" s="55">
        <v>29851.3642</v>
      </c>
      <c r="E526" s="55">
        <v>33054.981800000001</v>
      </c>
      <c r="F526" s="66">
        <v>42955.6077</v>
      </c>
      <c r="G526" s="55">
        <v>50554.950499999999</v>
      </c>
      <c r="H526" s="55">
        <v>38333.779600000002</v>
      </c>
      <c r="I526" s="56">
        <v>13.88</v>
      </c>
      <c r="J526" s="56">
        <v>21.35</v>
      </c>
      <c r="K526" s="56">
        <v>10.11</v>
      </c>
      <c r="L526" s="56">
        <v>181.0933</v>
      </c>
    </row>
    <row r="527" spans="1:12">
      <c r="A527" s="52" t="s">
        <v>1149</v>
      </c>
      <c r="B527" s="53">
        <v>3.5499999999999997E-2</v>
      </c>
      <c r="C527" s="54">
        <v>37895.07</v>
      </c>
      <c r="D527" s="55">
        <v>30038.882699999998</v>
      </c>
      <c r="E527" s="55">
        <v>33980.583299999998</v>
      </c>
      <c r="F527" s="66">
        <v>40931.829400000002</v>
      </c>
      <c r="G527" s="55">
        <v>49288.943299999999</v>
      </c>
      <c r="H527" s="55">
        <v>38587.073700000001</v>
      </c>
      <c r="I527" s="56">
        <v>6.09</v>
      </c>
      <c r="J527" s="56">
        <v>15.8</v>
      </c>
      <c r="K527" s="56">
        <v>10.14</v>
      </c>
      <c r="L527" s="56">
        <v>172.3494</v>
      </c>
    </row>
    <row r="528" spans="1:12">
      <c r="A528" s="58" t="s">
        <v>669</v>
      </c>
      <c r="B528" s="59">
        <v>0.21729999999999999</v>
      </c>
      <c r="C528" s="60">
        <v>30857</v>
      </c>
      <c r="D528" s="61">
        <v>24661.426200000002</v>
      </c>
      <c r="E528" s="61">
        <v>27687.745299999999</v>
      </c>
      <c r="F528" s="66">
        <v>34128.366000000002</v>
      </c>
      <c r="G528" s="55">
        <v>39268.969700000001</v>
      </c>
      <c r="H528" s="55">
        <v>31643.296300000002</v>
      </c>
      <c r="I528" s="62">
        <v>7.98</v>
      </c>
      <c r="J528" s="62">
        <v>15.25</v>
      </c>
      <c r="K528" s="62">
        <v>10.92</v>
      </c>
      <c r="L528" s="62">
        <v>177.1747</v>
      </c>
    </row>
    <row r="529" spans="1:12">
      <c r="A529" s="58" t="s">
        <v>671</v>
      </c>
      <c r="B529" s="59">
        <v>0.37359999999999999</v>
      </c>
      <c r="C529" s="60">
        <v>29061.833299999998</v>
      </c>
      <c r="D529" s="61">
        <v>23975.1666</v>
      </c>
      <c r="E529" s="61">
        <v>26767.757699999998</v>
      </c>
      <c r="F529" s="66">
        <v>33648.426700000004</v>
      </c>
      <c r="G529" s="55">
        <v>39816.456400000003</v>
      </c>
      <c r="H529" s="55">
        <v>30761.5</v>
      </c>
      <c r="I529" s="62">
        <v>8.0500000000000007</v>
      </c>
      <c r="J529" s="62">
        <v>15.82</v>
      </c>
      <c r="K529" s="62">
        <v>9.85</v>
      </c>
      <c r="L529" s="62">
        <v>176.9846</v>
      </c>
    </row>
    <row r="530" spans="1:12">
      <c r="A530" s="52" t="s">
        <v>672</v>
      </c>
      <c r="B530" s="53">
        <v>7.2099999999999997E-2</v>
      </c>
      <c r="C530" s="54">
        <v>28723.791000000001</v>
      </c>
      <c r="D530" s="55">
        <v>21938.083299999998</v>
      </c>
      <c r="E530" s="55">
        <v>24401.1342</v>
      </c>
      <c r="F530" s="66">
        <v>31668.25</v>
      </c>
      <c r="G530" s="55">
        <v>36418.407500000001</v>
      </c>
      <c r="H530" s="55">
        <v>29316.266500000002</v>
      </c>
      <c r="I530" s="56">
        <v>8.3699999999999992</v>
      </c>
      <c r="J530" s="56">
        <v>13.87</v>
      </c>
      <c r="K530" s="56">
        <v>10.050000000000001</v>
      </c>
      <c r="L530" s="56">
        <v>177.22319999999999</v>
      </c>
    </row>
    <row r="531" spans="1:12">
      <c r="A531" s="52" t="s">
        <v>673</v>
      </c>
      <c r="B531" s="53">
        <v>0.21460000000000001</v>
      </c>
      <c r="C531" s="54">
        <v>28363.9166</v>
      </c>
      <c r="D531" s="55">
        <v>24448.75</v>
      </c>
      <c r="E531" s="55">
        <v>26688.4166</v>
      </c>
      <c r="F531" s="66">
        <v>31994.902699999999</v>
      </c>
      <c r="G531" s="55">
        <v>38954.690399999999</v>
      </c>
      <c r="H531" s="55">
        <v>29932.9463</v>
      </c>
      <c r="I531" s="56">
        <v>7.05</v>
      </c>
      <c r="J531" s="56">
        <v>14.48</v>
      </c>
      <c r="K531" s="56">
        <v>9.8000000000000007</v>
      </c>
      <c r="L531" s="56">
        <v>176.72559999999999</v>
      </c>
    </row>
    <row r="532" spans="1:12">
      <c r="A532" s="58" t="s">
        <v>681</v>
      </c>
      <c r="B532" s="59">
        <v>1.0323</v>
      </c>
      <c r="C532" s="60">
        <v>35116.407200000001</v>
      </c>
      <c r="D532" s="61">
        <v>27352.07</v>
      </c>
      <c r="E532" s="61">
        <v>31163.8446</v>
      </c>
      <c r="F532" s="66">
        <v>39624.895199999999</v>
      </c>
      <c r="G532" s="55">
        <v>43967.758900000001</v>
      </c>
      <c r="H532" s="55">
        <v>35735.322800000002</v>
      </c>
      <c r="I532" s="62">
        <v>9.49</v>
      </c>
      <c r="J532" s="62">
        <v>15.39</v>
      </c>
      <c r="K532" s="62">
        <v>10.89</v>
      </c>
      <c r="L532" s="62">
        <v>175.3657</v>
      </c>
    </row>
    <row r="533" spans="1:12">
      <c r="A533" s="52" t="s">
        <v>683</v>
      </c>
      <c r="B533" s="53">
        <v>0.62419999999999998</v>
      </c>
      <c r="C533" s="54">
        <v>36656.326500000003</v>
      </c>
      <c r="D533" s="55">
        <v>29007.295099999999</v>
      </c>
      <c r="E533" s="55">
        <v>32394.633699999998</v>
      </c>
      <c r="F533" s="66">
        <v>40683.335599999999</v>
      </c>
      <c r="G533" s="55">
        <v>44995.418599999997</v>
      </c>
      <c r="H533" s="55">
        <v>37147.0841</v>
      </c>
      <c r="I533" s="56">
        <v>9.8000000000000007</v>
      </c>
      <c r="J533" s="56">
        <v>15.09</v>
      </c>
      <c r="K533" s="56">
        <v>11.01</v>
      </c>
      <c r="L533" s="56">
        <v>175.36099999999999</v>
      </c>
    </row>
    <row r="534" spans="1:12">
      <c r="A534" s="52" t="s">
        <v>685</v>
      </c>
      <c r="B534" s="53">
        <v>0.32729999999999998</v>
      </c>
      <c r="C534" s="54">
        <v>32385.9902</v>
      </c>
      <c r="D534" s="55">
        <v>25861.5206</v>
      </c>
      <c r="E534" s="55">
        <v>28952.083299999998</v>
      </c>
      <c r="F534" s="66">
        <v>36632.717600000004</v>
      </c>
      <c r="G534" s="55">
        <v>41445.724600000001</v>
      </c>
      <c r="H534" s="55">
        <v>33301.249600000003</v>
      </c>
      <c r="I534" s="56">
        <v>9.1199999999999992</v>
      </c>
      <c r="J534" s="56">
        <v>15.48</v>
      </c>
      <c r="K534" s="56">
        <v>10.78</v>
      </c>
      <c r="L534" s="56">
        <v>175.51580000000001</v>
      </c>
    </row>
    <row r="535" spans="1:12">
      <c r="A535" s="58" t="s">
        <v>690</v>
      </c>
      <c r="B535" s="59">
        <v>0.38400000000000001</v>
      </c>
      <c r="C535" s="60">
        <v>30219.2503</v>
      </c>
      <c r="D535" s="61">
        <v>24885.872800000001</v>
      </c>
      <c r="E535" s="61">
        <v>27312.875700000001</v>
      </c>
      <c r="F535" s="66">
        <v>33943.772499999999</v>
      </c>
      <c r="G535" s="55">
        <v>39277.907200000001</v>
      </c>
      <c r="H535" s="55">
        <v>31610.341899999999</v>
      </c>
      <c r="I535" s="62">
        <v>8.98</v>
      </c>
      <c r="J535" s="62">
        <v>10.41</v>
      </c>
      <c r="K535" s="62">
        <v>10.83</v>
      </c>
      <c r="L535" s="62">
        <v>175.34209999999999</v>
      </c>
    </row>
    <row r="536" spans="1:12">
      <c r="A536" s="52" t="s">
        <v>1150</v>
      </c>
      <c r="B536" s="53">
        <v>7.0999999999999994E-2</v>
      </c>
      <c r="C536" s="54">
        <v>33002.333299999998</v>
      </c>
      <c r="D536" s="55">
        <v>26305.9166</v>
      </c>
      <c r="E536" s="55">
        <v>29498</v>
      </c>
      <c r="F536" s="66">
        <v>38614.395700000001</v>
      </c>
      <c r="G536" s="55">
        <v>44990.283100000001</v>
      </c>
      <c r="H536" s="55">
        <v>35414.394699999997</v>
      </c>
      <c r="I536" s="56">
        <v>8.91</v>
      </c>
      <c r="J536" s="56">
        <v>12.72</v>
      </c>
      <c r="K536" s="56">
        <v>11.04</v>
      </c>
      <c r="L536" s="56">
        <v>174.2244</v>
      </c>
    </row>
    <row r="537" spans="1:12">
      <c r="A537" s="52" t="s">
        <v>691</v>
      </c>
      <c r="B537" s="53">
        <v>8.1000000000000003E-2</v>
      </c>
      <c r="C537" s="54">
        <v>30407</v>
      </c>
      <c r="D537" s="55">
        <v>24615.195100000001</v>
      </c>
      <c r="E537" s="55">
        <v>27027.792000000001</v>
      </c>
      <c r="F537" s="66">
        <v>36395.256099999999</v>
      </c>
      <c r="G537" s="55">
        <v>40566.392399999997</v>
      </c>
      <c r="H537" s="55">
        <v>32506.6819</v>
      </c>
      <c r="I537" s="56">
        <v>8.52</v>
      </c>
      <c r="J537" s="56">
        <v>10.54</v>
      </c>
      <c r="K537" s="56">
        <v>10.73</v>
      </c>
      <c r="L537" s="56">
        <v>175.40729999999999</v>
      </c>
    </row>
    <row r="538" spans="1:12">
      <c r="A538" s="58" t="s">
        <v>692</v>
      </c>
      <c r="B538" s="59">
        <v>17.886500000000002</v>
      </c>
      <c r="C538" s="60">
        <v>32627.133300000001</v>
      </c>
      <c r="D538" s="61">
        <v>28113.060099999999</v>
      </c>
      <c r="E538" s="61">
        <v>30212.268700000001</v>
      </c>
      <c r="F538" s="66">
        <v>35453.445</v>
      </c>
      <c r="G538" s="55">
        <v>38925.108</v>
      </c>
      <c r="H538" s="55">
        <v>33174.655400000003</v>
      </c>
      <c r="I538" s="62">
        <v>11.77</v>
      </c>
      <c r="J538" s="62">
        <v>4.58</v>
      </c>
      <c r="K538" s="62">
        <v>17.440000000000001</v>
      </c>
      <c r="L538" s="62">
        <v>175.53270000000001</v>
      </c>
    </row>
    <row r="539" spans="1:12">
      <c r="A539" s="52" t="s">
        <v>693</v>
      </c>
      <c r="B539" s="53">
        <v>11.9702</v>
      </c>
      <c r="C539" s="54">
        <v>32371.7189</v>
      </c>
      <c r="D539" s="55">
        <v>27995.019100000001</v>
      </c>
      <c r="E539" s="55">
        <v>30044.613000000001</v>
      </c>
      <c r="F539" s="66">
        <v>34995.318800000001</v>
      </c>
      <c r="G539" s="55">
        <v>37917.7333</v>
      </c>
      <c r="H539" s="55">
        <v>32748.2899</v>
      </c>
      <c r="I539" s="56">
        <v>12.28</v>
      </c>
      <c r="J539" s="56">
        <v>2.59</v>
      </c>
      <c r="K539" s="56">
        <v>17.71</v>
      </c>
      <c r="L539" s="56">
        <v>175.60820000000001</v>
      </c>
    </row>
    <row r="540" spans="1:12">
      <c r="A540" s="52" t="s">
        <v>1151</v>
      </c>
      <c r="B540" s="53">
        <v>5.7784000000000004</v>
      </c>
      <c r="C540" s="54">
        <v>33160.879200000003</v>
      </c>
      <c r="D540" s="55">
        <v>28460.7778</v>
      </c>
      <c r="E540" s="55">
        <v>30611.321199999998</v>
      </c>
      <c r="F540" s="66">
        <v>36598.767899999999</v>
      </c>
      <c r="G540" s="55">
        <v>40751.736400000002</v>
      </c>
      <c r="H540" s="55">
        <v>34028.736199999999</v>
      </c>
      <c r="I540" s="56">
        <v>10.82</v>
      </c>
      <c r="J540" s="56">
        <v>8.34</v>
      </c>
      <c r="K540" s="56">
        <v>17.03</v>
      </c>
      <c r="L540" s="56">
        <v>175.4666</v>
      </c>
    </row>
    <row r="541" spans="1:12">
      <c r="A541" s="58" t="s">
        <v>694</v>
      </c>
      <c r="B541" s="59">
        <v>22.139299999999999</v>
      </c>
      <c r="C541" s="60">
        <v>39094.393499999998</v>
      </c>
      <c r="D541" s="61">
        <v>32303.157899999998</v>
      </c>
      <c r="E541" s="61">
        <v>35550.865700000002</v>
      </c>
      <c r="F541" s="66">
        <v>42590.027800000003</v>
      </c>
      <c r="G541" s="55">
        <v>46627.388800000001</v>
      </c>
      <c r="H541" s="55">
        <v>39422.690600000002</v>
      </c>
      <c r="I541" s="62">
        <v>8.24</v>
      </c>
      <c r="J541" s="62">
        <v>20.190000000000001</v>
      </c>
      <c r="K541" s="62">
        <v>11.34</v>
      </c>
      <c r="L541" s="62">
        <v>168.88829999999999</v>
      </c>
    </row>
    <row r="542" spans="1:12">
      <c r="A542" s="52" t="s">
        <v>695</v>
      </c>
      <c r="B542" s="53">
        <v>2.1560999999999999</v>
      </c>
      <c r="C542" s="54">
        <v>39654.882400000002</v>
      </c>
      <c r="D542" s="55">
        <v>31842.3799</v>
      </c>
      <c r="E542" s="55">
        <v>35317.974099999999</v>
      </c>
      <c r="F542" s="66">
        <v>44701.823299999996</v>
      </c>
      <c r="G542" s="55">
        <v>50533.861299999997</v>
      </c>
      <c r="H542" s="55">
        <v>40504.375800000002</v>
      </c>
      <c r="I542" s="56">
        <v>5.74</v>
      </c>
      <c r="J542" s="56">
        <v>22.85</v>
      </c>
      <c r="K542" s="56">
        <v>10.98</v>
      </c>
      <c r="L542" s="56">
        <v>171.67580000000001</v>
      </c>
    </row>
    <row r="543" spans="1:12">
      <c r="A543" s="52" t="s">
        <v>696</v>
      </c>
      <c r="B543" s="53">
        <v>17.4695</v>
      </c>
      <c r="C543" s="54">
        <v>39059.279199999997</v>
      </c>
      <c r="D543" s="55">
        <v>32427.906500000001</v>
      </c>
      <c r="E543" s="55">
        <v>35618.322200000002</v>
      </c>
      <c r="F543" s="66">
        <v>42307.680200000003</v>
      </c>
      <c r="G543" s="55">
        <v>45954.962</v>
      </c>
      <c r="H543" s="55">
        <v>39263.216200000003</v>
      </c>
      <c r="I543" s="56">
        <v>8.41</v>
      </c>
      <c r="J543" s="56">
        <v>20.190000000000001</v>
      </c>
      <c r="K543" s="56">
        <v>11.35</v>
      </c>
      <c r="L543" s="56">
        <v>168.3015</v>
      </c>
    </row>
    <row r="544" spans="1:12">
      <c r="A544" s="58" t="s">
        <v>697</v>
      </c>
      <c r="B544" s="59">
        <v>2.3309000000000002</v>
      </c>
      <c r="C544" s="60">
        <v>35096.943500000001</v>
      </c>
      <c r="D544" s="61">
        <v>29531.5</v>
      </c>
      <c r="E544" s="61">
        <v>32119.4166</v>
      </c>
      <c r="F544" s="66">
        <v>38811.169199999997</v>
      </c>
      <c r="G544" s="55">
        <v>43620.353999999999</v>
      </c>
      <c r="H544" s="55">
        <v>36092.073400000001</v>
      </c>
      <c r="I544" s="62">
        <v>9.1199999999999992</v>
      </c>
      <c r="J544" s="62">
        <v>13.75</v>
      </c>
      <c r="K544" s="62">
        <v>11.12</v>
      </c>
      <c r="L544" s="62">
        <v>175.46729999999999</v>
      </c>
    </row>
    <row r="545" spans="1:12">
      <c r="A545" s="52" t="s">
        <v>698</v>
      </c>
      <c r="B545" s="53">
        <v>0.31330000000000002</v>
      </c>
      <c r="C545" s="54">
        <v>34722.588300000003</v>
      </c>
      <c r="D545" s="55">
        <v>30003.756399999998</v>
      </c>
      <c r="E545" s="55">
        <v>32119.753499999999</v>
      </c>
      <c r="F545" s="66">
        <v>38391.394200000002</v>
      </c>
      <c r="G545" s="55">
        <v>46894.051800000001</v>
      </c>
      <c r="H545" s="55">
        <v>36671.070899999999</v>
      </c>
      <c r="I545" s="56">
        <v>9.44</v>
      </c>
      <c r="J545" s="56">
        <v>14.08</v>
      </c>
      <c r="K545" s="56">
        <v>10.53</v>
      </c>
      <c r="L545" s="56">
        <v>174.99170000000001</v>
      </c>
    </row>
    <row r="546" spans="1:12">
      <c r="A546" s="52" t="s">
        <v>699</v>
      </c>
      <c r="B546" s="53">
        <v>1.7652000000000001</v>
      </c>
      <c r="C546" s="54">
        <v>35031.877200000003</v>
      </c>
      <c r="D546" s="55">
        <v>29359.538499999999</v>
      </c>
      <c r="E546" s="55">
        <v>32058.351699999999</v>
      </c>
      <c r="F546" s="66">
        <v>38647.1276</v>
      </c>
      <c r="G546" s="55">
        <v>43074.968000000001</v>
      </c>
      <c r="H546" s="55">
        <v>35826.881600000001</v>
      </c>
      <c r="I546" s="56">
        <v>8.85</v>
      </c>
      <c r="J546" s="56">
        <v>13.75</v>
      </c>
      <c r="K546" s="56">
        <v>11.18</v>
      </c>
      <c r="L546" s="56">
        <v>175.57320000000001</v>
      </c>
    </row>
    <row r="547" spans="1:12">
      <c r="A547" s="58" t="s">
        <v>701</v>
      </c>
      <c r="B547" s="59">
        <v>12.7652</v>
      </c>
      <c r="C547" s="60">
        <v>39752.075100000002</v>
      </c>
      <c r="D547" s="61">
        <v>30295.279600000002</v>
      </c>
      <c r="E547" s="61">
        <v>34194.960299999999</v>
      </c>
      <c r="F547" s="66">
        <v>47400.332399999999</v>
      </c>
      <c r="G547" s="55">
        <v>63119.415200000003</v>
      </c>
      <c r="H547" s="55">
        <v>42808.413800000002</v>
      </c>
      <c r="I547" s="62">
        <v>6.34</v>
      </c>
      <c r="J547" s="62">
        <v>24.93</v>
      </c>
      <c r="K547" s="62">
        <v>10.73</v>
      </c>
      <c r="L547" s="62">
        <v>175.47839999999999</v>
      </c>
    </row>
    <row r="548" spans="1:12">
      <c r="A548" s="52" t="s">
        <v>1152</v>
      </c>
      <c r="B548" s="53">
        <v>3.2399999999999998E-2</v>
      </c>
      <c r="C548" s="54">
        <v>40950.541299999997</v>
      </c>
      <c r="D548" s="55">
        <v>32312.346099999999</v>
      </c>
      <c r="E548" s="55">
        <v>35934.370999999999</v>
      </c>
      <c r="F548" s="66">
        <v>45960.779900000001</v>
      </c>
      <c r="G548" s="55">
        <v>58984.541799999999</v>
      </c>
      <c r="H548" s="55">
        <v>43839.984100000001</v>
      </c>
      <c r="I548" s="56">
        <v>6.5</v>
      </c>
      <c r="J548" s="56">
        <v>19.53</v>
      </c>
      <c r="K548" s="56">
        <v>11.57</v>
      </c>
      <c r="L548" s="56">
        <v>178.2655</v>
      </c>
    </row>
    <row r="549" spans="1:12">
      <c r="A549" s="52" t="s">
        <v>702</v>
      </c>
      <c r="B549" s="53">
        <v>3.7100000000000001E-2</v>
      </c>
      <c r="C549" s="54">
        <v>33776.0795</v>
      </c>
      <c r="D549" s="55">
        <v>27538.020799999998</v>
      </c>
      <c r="E549" s="55">
        <v>29007.155599999998</v>
      </c>
      <c r="F549" s="66">
        <v>35825.6037</v>
      </c>
      <c r="G549" s="55">
        <v>37897.695200000002</v>
      </c>
      <c r="H549" s="55">
        <v>33838.330600000001</v>
      </c>
      <c r="I549" s="56">
        <v>7.93</v>
      </c>
      <c r="J549" s="56">
        <v>11.08</v>
      </c>
      <c r="K549" s="56">
        <v>12.33</v>
      </c>
      <c r="L549" s="56">
        <v>175.5361</v>
      </c>
    </row>
    <row r="550" spans="1:12">
      <c r="A550" s="52" t="s">
        <v>703</v>
      </c>
      <c r="B550" s="53">
        <v>9.4878</v>
      </c>
      <c r="C550" s="54">
        <v>37962.641000000003</v>
      </c>
      <c r="D550" s="55">
        <v>29583.459299999999</v>
      </c>
      <c r="E550" s="55">
        <v>33051.102800000001</v>
      </c>
      <c r="F550" s="66">
        <v>43443.8704</v>
      </c>
      <c r="G550" s="55">
        <v>49006.082900000001</v>
      </c>
      <c r="H550" s="55">
        <v>38753.118999999999</v>
      </c>
      <c r="I550" s="56">
        <v>5.64</v>
      </c>
      <c r="J550" s="56">
        <v>23.39</v>
      </c>
      <c r="K550" s="56">
        <v>10.79</v>
      </c>
      <c r="L550" s="56">
        <v>175.60329999999999</v>
      </c>
    </row>
    <row r="551" spans="1:12">
      <c r="A551" s="52" t="s">
        <v>1153</v>
      </c>
      <c r="B551" s="53">
        <v>1.8509</v>
      </c>
      <c r="C551" s="54">
        <v>65954.942599999995</v>
      </c>
      <c r="D551" s="55">
        <v>56175.996099999997</v>
      </c>
      <c r="E551" s="55">
        <v>61144.061600000001</v>
      </c>
      <c r="F551" s="66">
        <v>70944.067800000004</v>
      </c>
      <c r="G551" s="55">
        <v>76726.124500000005</v>
      </c>
      <c r="H551" s="55">
        <v>66241.846300000005</v>
      </c>
      <c r="I551" s="56">
        <v>7.46</v>
      </c>
      <c r="J551" s="56">
        <v>31.81</v>
      </c>
      <c r="K551" s="56">
        <v>10.47</v>
      </c>
      <c r="L551" s="56">
        <v>178.66419999999999</v>
      </c>
    </row>
    <row r="552" spans="1:12">
      <c r="A552" s="58" t="s">
        <v>1154</v>
      </c>
      <c r="B552" s="59">
        <v>9.4532000000000007</v>
      </c>
      <c r="C552" s="60">
        <v>52896.860699999997</v>
      </c>
      <c r="D552" s="61">
        <v>42546.0193</v>
      </c>
      <c r="E552" s="61">
        <v>45627.884100000003</v>
      </c>
      <c r="F552" s="66">
        <v>61930.700700000001</v>
      </c>
      <c r="G552" s="55">
        <v>69772.700400000002</v>
      </c>
      <c r="H552" s="55">
        <v>54738.823499999999</v>
      </c>
      <c r="I552" s="62">
        <v>5.0599999999999996</v>
      </c>
      <c r="J552" s="62">
        <v>24.21</v>
      </c>
      <c r="K552" s="62">
        <v>12.27</v>
      </c>
      <c r="L552" s="62">
        <v>166.9178</v>
      </c>
    </row>
    <row r="553" spans="1:12">
      <c r="A553" s="52" t="s">
        <v>1155</v>
      </c>
      <c r="B553" s="53">
        <v>7.3212000000000002</v>
      </c>
      <c r="C553" s="54">
        <v>51761.348599999998</v>
      </c>
      <c r="D553" s="55">
        <v>42562.949099999998</v>
      </c>
      <c r="E553" s="55">
        <v>45340.1924</v>
      </c>
      <c r="F553" s="66">
        <v>60717.4473</v>
      </c>
      <c r="G553" s="55">
        <v>67795.640700000004</v>
      </c>
      <c r="H553" s="55">
        <v>53630.862500000003</v>
      </c>
      <c r="I553" s="56">
        <v>4.6100000000000003</v>
      </c>
      <c r="J553" s="56">
        <v>25.57</v>
      </c>
      <c r="K553" s="56">
        <v>11.88</v>
      </c>
      <c r="L553" s="56">
        <v>166.4571</v>
      </c>
    </row>
    <row r="554" spans="1:12">
      <c r="A554" s="52" t="s">
        <v>1156</v>
      </c>
      <c r="B554" s="53">
        <v>0.55720000000000003</v>
      </c>
      <c r="C554" s="54">
        <v>57890.815799999997</v>
      </c>
      <c r="D554" s="55">
        <v>44234.110699999997</v>
      </c>
      <c r="E554" s="55">
        <v>49662.202400000002</v>
      </c>
      <c r="F554" s="66">
        <v>63873.016900000002</v>
      </c>
      <c r="G554" s="55">
        <v>71145.2454</v>
      </c>
      <c r="H554" s="55">
        <v>57704.688099999999</v>
      </c>
      <c r="I554" s="56">
        <v>5.88</v>
      </c>
      <c r="J554" s="56">
        <v>15.27</v>
      </c>
      <c r="K554" s="56">
        <v>13.91</v>
      </c>
      <c r="L554" s="56">
        <v>167.0128</v>
      </c>
    </row>
    <row r="555" spans="1:12">
      <c r="A555" s="52" t="s">
        <v>705</v>
      </c>
      <c r="B555" s="53">
        <v>3.9399999999999998E-2</v>
      </c>
      <c r="C555" s="54">
        <v>47988.588000000003</v>
      </c>
      <c r="D555" s="55">
        <v>38005.876400000001</v>
      </c>
      <c r="E555" s="55">
        <v>45266.324399999998</v>
      </c>
      <c r="F555" s="66">
        <v>54827.869700000003</v>
      </c>
      <c r="G555" s="55">
        <v>66681.282699999996</v>
      </c>
      <c r="H555" s="55">
        <v>50524.345399999998</v>
      </c>
      <c r="I555" s="56">
        <v>4.6900000000000004</v>
      </c>
      <c r="J555" s="56">
        <v>28.65</v>
      </c>
      <c r="K555" s="56">
        <v>9.2200000000000006</v>
      </c>
      <c r="L555" s="56">
        <v>183.73330000000001</v>
      </c>
    </row>
    <row r="556" spans="1:12">
      <c r="A556" s="52" t="s">
        <v>1157</v>
      </c>
      <c r="B556" s="53">
        <v>8.7800000000000003E-2</v>
      </c>
      <c r="C556" s="54">
        <v>45569.247100000001</v>
      </c>
      <c r="D556" s="55">
        <v>31024.833299999998</v>
      </c>
      <c r="E556" s="55">
        <v>38757.943299999999</v>
      </c>
      <c r="F556" s="66">
        <v>52011.675499999998</v>
      </c>
      <c r="G556" s="55">
        <v>58109.815699999999</v>
      </c>
      <c r="H556" s="55">
        <v>45108.611799999999</v>
      </c>
      <c r="I556" s="56">
        <v>8.2799999999999994</v>
      </c>
      <c r="J556" s="56">
        <v>27.68</v>
      </c>
      <c r="K556" s="56">
        <v>9.5299999999999994</v>
      </c>
      <c r="L556" s="56">
        <v>178.29599999999999</v>
      </c>
    </row>
    <row r="557" spans="1:12">
      <c r="A557" s="58" t="s">
        <v>1158</v>
      </c>
      <c r="B557" s="59">
        <v>7.7785000000000002</v>
      </c>
      <c r="C557" s="60">
        <v>54303.491999999998</v>
      </c>
      <c r="D557" s="61">
        <v>40466.487699999998</v>
      </c>
      <c r="E557" s="61">
        <v>47015.156900000002</v>
      </c>
      <c r="F557" s="66">
        <v>61214.076200000003</v>
      </c>
      <c r="G557" s="55">
        <v>68334.9372</v>
      </c>
      <c r="H557" s="55">
        <v>54411.825799999999</v>
      </c>
      <c r="I557" s="62">
        <v>7.25</v>
      </c>
      <c r="J557" s="62">
        <v>31.89</v>
      </c>
      <c r="K557" s="62">
        <v>11.04</v>
      </c>
      <c r="L557" s="62">
        <v>171.74260000000001</v>
      </c>
    </row>
    <row r="558" spans="1:12">
      <c r="A558" s="52" t="s">
        <v>1159</v>
      </c>
      <c r="B558" s="53">
        <v>0.1002</v>
      </c>
      <c r="C558" s="54">
        <v>56943.274799999999</v>
      </c>
      <c r="D558" s="55">
        <v>32707.460999999999</v>
      </c>
      <c r="E558" s="55">
        <v>39843.263200000001</v>
      </c>
      <c r="F558" s="66">
        <v>62799.966899999999</v>
      </c>
      <c r="G558" s="55">
        <v>67674.266000000003</v>
      </c>
      <c r="H558" s="55">
        <v>53306.966800000002</v>
      </c>
      <c r="I558" s="56">
        <v>9.24</v>
      </c>
      <c r="J558" s="56">
        <v>32.049999999999997</v>
      </c>
      <c r="K558" s="56">
        <v>11.34</v>
      </c>
      <c r="L558" s="56">
        <v>169.90559999999999</v>
      </c>
    </row>
    <row r="559" spans="1:12">
      <c r="A559" s="52" t="s">
        <v>1160</v>
      </c>
      <c r="B559" s="53">
        <v>0.10100000000000001</v>
      </c>
      <c r="C559" s="54">
        <v>25593.7196</v>
      </c>
      <c r="D559" s="55">
        <v>19746.540700000001</v>
      </c>
      <c r="E559" s="55">
        <v>20909</v>
      </c>
      <c r="F559" s="66">
        <v>35429.401100000003</v>
      </c>
      <c r="G559" s="55">
        <v>43192.820599999999</v>
      </c>
      <c r="H559" s="55">
        <v>28492.1731</v>
      </c>
      <c r="I559" s="56">
        <v>4.08</v>
      </c>
      <c r="J559" s="56">
        <v>12.42</v>
      </c>
      <c r="K559" s="56">
        <v>11.89</v>
      </c>
      <c r="L559" s="56">
        <v>171.31460000000001</v>
      </c>
    </row>
    <row r="560" spans="1:12">
      <c r="A560" s="52" t="s">
        <v>1161</v>
      </c>
      <c r="B560" s="53">
        <v>7.5589000000000004</v>
      </c>
      <c r="C560" s="54">
        <v>54434.8946</v>
      </c>
      <c r="D560" s="55">
        <v>41286.851600000002</v>
      </c>
      <c r="E560" s="55">
        <v>47361.633199999997</v>
      </c>
      <c r="F560" s="66">
        <v>61312.248399999997</v>
      </c>
      <c r="G560" s="55">
        <v>68444.355299999996</v>
      </c>
      <c r="H560" s="55">
        <v>54773.996599999999</v>
      </c>
      <c r="I560" s="56">
        <v>7.25</v>
      </c>
      <c r="J560" s="56">
        <v>32.04</v>
      </c>
      <c r="K560" s="56">
        <v>11.03</v>
      </c>
      <c r="L560" s="56">
        <v>171.7807</v>
      </c>
    </row>
    <row r="561" spans="1:12">
      <c r="A561" s="58" t="s">
        <v>1162</v>
      </c>
      <c r="B561" s="59">
        <v>6.2183999999999999</v>
      </c>
      <c r="C561" s="60">
        <v>52815.763400000003</v>
      </c>
      <c r="D561" s="61">
        <v>40367.491399999999</v>
      </c>
      <c r="E561" s="61">
        <v>45963.841800000002</v>
      </c>
      <c r="F561" s="66">
        <v>60902.1374</v>
      </c>
      <c r="G561" s="55">
        <v>69374.258499999996</v>
      </c>
      <c r="H561" s="55">
        <v>54301.522199999999</v>
      </c>
      <c r="I561" s="62">
        <v>1.85</v>
      </c>
      <c r="J561" s="62">
        <v>19.13</v>
      </c>
      <c r="K561" s="62">
        <v>14.62</v>
      </c>
      <c r="L561" s="62">
        <v>175.58500000000001</v>
      </c>
    </row>
    <row r="562" spans="1:12">
      <c r="A562" s="52" t="s">
        <v>1163</v>
      </c>
      <c r="B562" s="53">
        <v>0.46129999999999999</v>
      </c>
      <c r="C562" s="54">
        <v>44902.741600000001</v>
      </c>
      <c r="D562" s="55">
        <v>33098.166599999997</v>
      </c>
      <c r="E562" s="55">
        <v>38439.034099999997</v>
      </c>
      <c r="F562" s="66">
        <v>53440.164400000001</v>
      </c>
      <c r="G562" s="55">
        <v>59342.337899999999</v>
      </c>
      <c r="H562" s="55">
        <v>46106.543899999997</v>
      </c>
      <c r="I562" s="56">
        <v>1.4</v>
      </c>
      <c r="J562" s="56">
        <v>18.72</v>
      </c>
      <c r="K562" s="56">
        <v>14.77</v>
      </c>
      <c r="L562" s="56">
        <v>174.9504</v>
      </c>
    </row>
    <row r="563" spans="1:12">
      <c r="A563" s="52" t="s">
        <v>1164</v>
      </c>
      <c r="B563" s="53">
        <v>1.4317</v>
      </c>
      <c r="C563" s="54">
        <v>45518.034200000002</v>
      </c>
      <c r="D563" s="55">
        <v>35966.731899999999</v>
      </c>
      <c r="E563" s="55">
        <v>40143.072800000002</v>
      </c>
      <c r="F563" s="66">
        <v>52157.08</v>
      </c>
      <c r="G563" s="55">
        <v>59203.919099999999</v>
      </c>
      <c r="H563" s="55">
        <v>47175.460500000001</v>
      </c>
      <c r="I563" s="56">
        <v>1.19</v>
      </c>
      <c r="J563" s="56">
        <v>18.57</v>
      </c>
      <c r="K563" s="56">
        <v>14.3</v>
      </c>
      <c r="L563" s="56">
        <v>174.25319999999999</v>
      </c>
    </row>
    <row r="564" spans="1:12">
      <c r="A564" s="52" t="s">
        <v>1165</v>
      </c>
      <c r="B564" s="53">
        <v>1.3263</v>
      </c>
      <c r="C564" s="54">
        <v>49555.841699999997</v>
      </c>
      <c r="D564" s="55">
        <v>41843.67</v>
      </c>
      <c r="E564" s="55">
        <v>45235.822500000002</v>
      </c>
      <c r="F564" s="66">
        <v>55990.781600000002</v>
      </c>
      <c r="G564" s="55">
        <v>63412.947999999997</v>
      </c>
      <c r="H564" s="55">
        <v>51522.824099999998</v>
      </c>
      <c r="I564" s="56">
        <v>1.4</v>
      </c>
      <c r="J564" s="56">
        <v>19.38</v>
      </c>
      <c r="K564" s="56">
        <v>15.02</v>
      </c>
      <c r="L564" s="56">
        <v>175.8391</v>
      </c>
    </row>
    <row r="565" spans="1:12">
      <c r="A565" s="52" t="s">
        <v>1166</v>
      </c>
      <c r="B565" s="53">
        <v>1.9497</v>
      </c>
      <c r="C565" s="54">
        <v>55770.589699999997</v>
      </c>
      <c r="D565" s="55">
        <v>46986.388599999998</v>
      </c>
      <c r="E565" s="55">
        <v>50817.804300000003</v>
      </c>
      <c r="F565" s="66">
        <v>62041.847300000001</v>
      </c>
      <c r="G565" s="55">
        <v>68633.780599999998</v>
      </c>
      <c r="H565" s="55">
        <v>57346.105300000003</v>
      </c>
      <c r="I565" s="56">
        <v>1.36</v>
      </c>
      <c r="J565" s="56">
        <v>18.21</v>
      </c>
      <c r="K565" s="56">
        <v>14.72</v>
      </c>
      <c r="L565" s="56">
        <v>179.27029999999999</v>
      </c>
    </row>
    <row r="566" spans="1:12">
      <c r="A566" s="52" t="s">
        <v>1167</v>
      </c>
      <c r="B566" s="53">
        <v>0.53449999999999998</v>
      </c>
      <c r="C566" s="54">
        <v>60923.324999999997</v>
      </c>
      <c r="D566" s="55">
        <v>50825.134299999998</v>
      </c>
      <c r="E566" s="55">
        <v>55010.254399999998</v>
      </c>
      <c r="F566" s="66">
        <v>68233.640700000004</v>
      </c>
      <c r="G566" s="55">
        <v>74695.900899999993</v>
      </c>
      <c r="H566" s="55">
        <v>62302.872100000001</v>
      </c>
      <c r="I566" s="56">
        <v>1.95</v>
      </c>
      <c r="J566" s="56">
        <v>18.75</v>
      </c>
      <c r="K566" s="56">
        <v>14.19</v>
      </c>
      <c r="L566" s="56">
        <v>175.7139</v>
      </c>
    </row>
    <row r="567" spans="1:12">
      <c r="A567" s="52" t="s">
        <v>1168</v>
      </c>
      <c r="B567" s="53">
        <v>0.30249999999999999</v>
      </c>
      <c r="C567" s="54">
        <v>63895.514000000003</v>
      </c>
      <c r="D567" s="55">
        <v>55449.811099999999</v>
      </c>
      <c r="E567" s="55">
        <v>59470.106899999999</v>
      </c>
      <c r="F567" s="66">
        <v>69805.177599999995</v>
      </c>
      <c r="G567" s="55">
        <v>73894.225999999995</v>
      </c>
      <c r="H567" s="55">
        <v>64949.589099999997</v>
      </c>
      <c r="I567" s="56">
        <v>4.1100000000000003</v>
      </c>
      <c r="J567" s="56">
        <v>23.68</v>
      </c>
      <c r="K567" s="56">
        <v>14.71</v>
      </c>
      <c r="L567" s="56">
        <v>164.92699999999999</v>
      </c>
    </row>
    <row r="568" spans="1:12">
      <c r="A568" s="52" t="s">
        <v>1169</v>
      </c>
      <c r="B568" s="53">
        <v>0.13769999999999999</v>
      </c>
      <c r="C568" s="54">
        <v>74500.473800000007</v>
      </c>
      <c r="D568" s="55">
        <v>60785.453399999999</v>
      </c>
      <c r="E568" s="55">
        <v>68085.653999999995</v>
      </c>
      <c r="F568" s="66">
        <v>79572.921400000007</v>
      </c>
      <c r="G568" s="55">
        <v>84160.966499999995</v>
      </c>
      <c r="H568" s="55">
        <v>74324.474000000002</v>
      </c>
      <c r="I568" s="56">
        <v>6.28</v>
      </c>
      <c r="J568" s="56">
        <v>22.86</v>
      </c>
      <c r="K568" s="56">
        <v>14.33</v>
      </c>
      <c r="L568" s="56">
        <v>164.03440000000001</v>
      </c>
    </row>
    <row r="569" spans="1:12">
      <c r="A569" s="52" t="s">
        <v>1170</v>
      </c>
      <c r="B569" s="53">
        <v>5.2699999999999997E-2</v>
      </c>
      <c r="C569" s="54">
        <v>84050.132299999997</v>
      </c>
      <c r="D569" s="55">
        <v>69427.872300000003</v>
      </c>
      <c r="E569" s="55">
        <v>74932.498000000007</v>
      </c>
      <c r="F569" s="66">
        <v>94795.93</v>
      </c>
      <c r="G569" s="55">
        <v>111903.7666</v>
      </c>
      <c r="H569" s="55">
        <v>86572.642999999996</v>
      </c>
      <c r="I569" s="56">
        <v>10.92</v>
      </c>
      <c r="J569" s="56">
        <v>23.02</v>
      </c>
      <c r="K569" s="56">
        <v>13.7</v>
      </c>
      <c r="L569" s="56">
        <v>164.35069999999999</v>
      </c>
    </row>
    <row r="570" spans="1:12">
      <c r="A570" s="58" t="s">
        <v>706</v>
      </c>
      <c r="B570" s="59">
        <v>2.6067999999999998</v>
      </c>
      <c r="C570" s="60">
        <v>29404.833299999998</v>
      </c>
      <c r="D570" s="61">
        <v>22722</v>
      </c>
      <c r="E570" s="61">
        <v>25797.1666</v>
      </c>
      <c r="F570" s="66">
        <v>34901.1492</v>
      </c>
      <c r="G570" s="55">
        <v>41740.757599999997</v>
      </c>
      <c r="H570" s="55">
        <v>31003.891299999999</v>
      </c>
      <c r="I570" s="62">
        <v>7.77</v>
      </c>
      <c r="J570" s="62">
        <v>21.76</v>
      </c>
      <c r="K570" s="62">
        <v>9.98</v>
      </c>
      <c r="L570" s="62">
        <v>174.11109999999999</v>
      </c>
    </row>
    <row r="571" spans="1:12">
      <c r="A571" s="52" t="s">
        <v>707</v>
      </c>
      <c r="B571" s="53">
        <v>1.7478</v>
      </c>
      <c r="C571" s="54">
        <v>28056</v>
      </c>
      <c r="D571" s="55">
        <v>22390.456900000001</v>
      </c>
      <c r="E571" s="55">
        <v>25048.304800000002</v>
      </c>
      <c r="F571" s="66">
        <v>32000.646199999999</v>
      </c>
      <c r="G571" s="55">
        <v>37036.896699999998</v>
      </c>
      <c r="H571" s="55">
        <v>29063.060300000001</v>
      </c>
      <c r="I571" s="56">
        <v>8.59</v>
      </c>
      <c r="J571" s="56">
        <v>19.75</v>
      </c>
      <c r="K571" s="56">
        <v>9.9700000000000006</v>
      </c>
      <c r="L571" s="56">
        <v>173.4803</v>
      </c>
    </row>
    <row r="572" spans="1:12">
      <c r="A572" s="52" t="s">
        <v>708</v>
      </c>
      <c r="B572" s="53">
        <v>0.68989999999999996</v>
      </c>
      <c r="C572" s="54">
        <v>34407.694900000002</v>
      </c>
      <c r="D572" s="55">
        <v>24995.5</v>
      </c>
      <c r="E572" s="55">
        <v>28711.4166</v>
      </c>
      <c r="F572" s="66">
        <v>40204.767599999999</v>
      </c>
      <c r="G572" s="55">
        <v>47233.854500000001</v>
      </c>
      <c r="H572" s="55">
        <v>35239.006300000001</v>
      </c>
      <c r="I572" s="56">
        <v>6.23</v>
      </c>
      <c r="J572" s="56">
        <v>26</v>
      </c>
      <c r="K572" s="56">
        <v>9.7799999999999994</v>
      </c>
      <c r="L572" s="56">
        <v>175.67509999999999</v>
      </c>
    </row>
    <row r="573" spans="1:12">
      <c r="A573" s="52" t="s">
        <v>710</v>
      </c>
      <c r="B573" s="53">
        <v>0.2155</v>
      </c>
      <c r="C573" s="54">
        <v>30815.223600000001</v>
      </c>
      <c r="D573" s="55">
        <v>25613.083299999998</v>
      </c>
      <c r="E573" s="55">
        <v>28419.172699999999</v>
      </c>
      <c r="F573" s="66">
        <v>34390.919600000001</v>
      </c>
      <c r="G573" s="55">
        <v>37868.859799999998</v>
      </c>
      <c r="H573" s="55">
        <v>31677.035199999998</v>
      </c>
      <c r="I573" s="56">
        <v>7.42</v>
      </c>
      <c r="J573" s="56">
        <v>20.55</v>
      </c>
      <c r="K573" s="56">
        <v>10.19</v>
      </c>
      <c r="L573" s="56">
        <v>176.85589999999999</v>
      </c>
    </row>
    <row r="574" spans="1:12">
      <c r="A574" s="52" t="s">
        <v>1171</v>
      </c>
      <c r="B574" s="53">
        <v>5.45E-2</v>
      </c>
      <c r="C574" s="54">
        <v>38926.470999999998</v>
      </c>
      <c r="D574" s="55">
        <v>31903.015100000001</v>
      </c>
      <c r="E574" s="55">
        <v>36287.568700000003</v>
      </c>
      <c r="F574" s="66">
        <v>43947.779300000002</v>
      </c>
      <c r="G574" s="55">
        <v>46098.857300000003</v>
      </c>
      <c r="H574" s="55">
        <v>39570.083899999998</v>
      </c>
      <c r="I574" s="56">
        <v>7.28</v>
      </c>
      <c r="J574" s="56">
        <v>15.25</v>
      </c>
      <c r="K574" s="56">
        <v>10.76</v>
      </c>
      <c r="L574" s="56">
        <v>166.98589999999999</v>
      </c>
    </row>
    <row r="575" spans="1:12">
      <c r="A575" s="58" t="s">
        <v>711</v>
      </c>
      <c r="B575" s="59">
        <v>0.1021</v>
      </c>
      <c r="C575" s="60">
        <v>25515.6666</v>
      </c>
      <c r="D575" s="61">
        <v>21825.921399999999</v>
      </c>
      <c r="E575" s="61">
        <v>23650.013800000001</v>
      </c>
      <c r="F575" s="66">
        <v>28244.9166</v>
      </c>
      <c r="G575" s="55">
        <v>30303.3017</v>
      </c>
      <c r="H575" s="55">
        <v>26309.106</v>
      </c>
      <c r="I575" s="62">
        <v>7.97</v>
      </c>
      <c r="J575" s="62">
        <v>6.45</v>
      </c>
      <c r="K575" s="62">
        <v>14.76</v>
      </c>
      <c r="L575" s="62">
        <v>175.94130000000001</v>
      </c>
    </row>
    <row r="576" spans="1:12">
      <c r="A576" s="58" t="s">
        <v>712</v>
      </c>
      <c r="B576" s="59">
        <v>1.0947</v>
      </c>
      <c r="C576" s="60">
        <v>31957.593099999998</v>
      </c>
      <c r="D576" s="61">
        <v>25838.739799999999</v>
      </c>
      <c r="E576" s="61">
        <v>28634.977999999999</v>
      </c>
      <c r="F576" s="66">
        <v>36278.193599999999</v>
      </c>
      <c r="G576" s="55">
        <v>41625.613499999999</v>
      </c>
      <c r="H576" s="55">
        <v>32976.819900000002</v>
      </c>
      <c r="I576" s="62">
        <v>10.54</v>
      </c>
      <c r="J576" s="62">
        <v>15.78</v>
      </c>
      <c r="K576" s="62">
        <v>10.86</v>
      </c>
      <c r="L576" s="62">
        <v>176.97370000000001</v>
      </c>
    </row>
    <row r="577" spans="1:12">
      <c r="A577" s="52" t="s">
        <v>713</v>
      </c>
      <c r="B577" s="53">
        <v>0.69210000000000005</v>
      </c>
      <c r="C577" s="54">
        <v>31857.7438</v>
      </c>
      <c r="D577" s="55">
        <v>26403.292399999998</v>
      </c>
      <c r="E577" s="55">
        <v>28972.110499999999</v>
      </c>
      <c r="F577" s="66">
        <v>36128.751700000001</v>
      </c>
      <c r="G577" s="55">
        <v>41288.227099999996</v>
      </c>
      <c r="H577" s="55">
        <v>33058.665500000003</v>
      </c>
      <c r="I577" s="56">
        <v>11.54</v>
      </c>
      <c r="J577" s="56">
        <v>14.13</v>
      </c>
      <c r="K577" s="56">
        <v>10.83</v>
      </c>
      <c r="L577" s="56">
        <v>176.703</v>
      </c>
    </row>
    <row r="578" spans="1:12">
      <c r="A578" s="52" t="s">
        <v>1172</v>
      </c>
      <c r="B578" s="53">
        <v>7.9200000000000007E-2</v>
      </c>
      <c r="C578" s="54">
        <v>34398.162799999998</v>
      </c>
      <c r="D578" s="55">
        <v>26574.79</v>
      </c>
      <c r="E578" s="55">
        <v>29088.6666</v>
      </c>
      <c r="F578" s="66">
        <v>42399.951399999998</v>
      </c>
      <c r="G578" s="55">
        <v>49496.643100000001</v>
      </c>
      <c r="H578" s="55">
        <v>37075.482000000004</v>
      </c>
      <c r="I578" s="56">
        <v>9.4700000000000006</v>
      </c>
      <c r="J578" s="56">
        <v>22.32</v>
      </c>
      <c r="K578" s="56">
        <v>11.32</v>
      </c>
      <c r="L578" s="56">
        <v>178.34129999999999</v>
      </c>
    </row>
    <row r="579" spans="1:12">
      <c r="A579" s="58" t="s">
        <v>714</v>
      </c>
      <c r="B579" s="59">
        <v>0.15029999999999999</v>
      </c>
      <c r="C579" s="60">
        <v>36771.658000000003</v>
      </c>
      <c r="D579" s="61">
        <v>29274.9277</v>
      </c>
      <c r="E579" s="61">
        <v>32852.907099999997</v>
      </c>
      <c r="F579" s="66">
        <v>41085.935400000002</v>
      </c>
      <c r="G579" s="55">
        <v>46459.5357</v>
      </c>
      <c r="H579" s="55">
        <v>37434.464099999997</v>
      </c>
      <c r="I579" s="62">
        <v>13.77</v>
      </c>
      <c r="J579" s="62">
        <v>19.079999999999998</v>
      </c>
      <c r="K579" s="62">
        <v>9.6199999999999992</v>
      </c>
      <c r="L579" s="62">
        <v>183.89930000000001</v>
      </c>
    </row>
    <row r="580" spans="1:12">
      <c r="A580" s="52" t="s">
        <v>1173</v>
      </c>
      <c r="B580" s="53">
        <v>0.1135</v>
      </c>
      <c r="C580" s="54">
        <v>36815.213799999998</v>
      </c>
      <c r="D580" s="55">
        <v>30738.1666</v>
      </c>
      <c r="E580" s="55">
        <v>32994.666599999997</v>
      </c>
      <c r="F580" s="66">
        <v>41085.935400000002</v>
      </c>
      <c r="G580" s="55">
        <v>46448.908100000001</v>
      </c>
      <c r="H580" s="55">
        <v>37541.652000000002</v>
      </c>
      <c r="I580" s="56">
        <v>14.11</v>
      </c>
      <c r="J580" s="56">
        <v>18.59</v>
      </c>
      <c r="K580" s="56">
        <v>9.74</v>
      </c>
      <c r="L580" s="56">
        <v>184.1284</v>
      </c>
    </row>
    <row r="581" spans="1:12">
      <c r="A581" s="58" t="s">
        <v>716</v>
      </c>
      <c r="B581" s="59">
        <v>0.2671</v>
      </c>
      <c r="C581" s="60">
        <v>36472.453200000004</v>
      </c>
      <c r="D581" s="61">
        <v>27280.333299999998</v>
      </c>
      <c r="E581" s="61">
        <v>31816.1967</v>
      </c>
      <c r="F581" s="66">
        <v>42423.398800000003</v>
      </c>
      <c r="G581" s="55">
        <v>48368.152300000002</v>
      </c>
      <c r="H581" s="55">
        <v>37281.700499999999</v>
      </c>
      <c r="I581" s="62">
        <v>7.82</v>
      </c>
      <c r="J581" s="62">
        <v>18.98</v>
      </c>
      <c r="K581" s="62">
        <v>11.49</v>
      </c>
      <c r="L581" s="62">
        <v>176.131</v>
      </c>
    </row>
    <row r="582" spans="1:12">
      <c r="A582" s="52" t="s">
        <v>1174</v>
      </c>
      <c r="B582" s="53">
        <v>0.1273</v>
      </c>
      <c r="C582" s="54">
        <v>35231.115100000003</v>
      </c>
      <c r="D582" s="55">
        <v>24192.643599999999</v>
      </c>
      <c r="E582" s="55">
        <v>29846.083299999998</v>
      </c>
      <c r="F582" s="66">
        <v>39693.884700000002</v>
      </c>
      <c r="G582" s="55">
        <v>47760.419099999999</v>
      </c>
      <c r="H582" s="55">
        <v>35664.380599999997</v>
      </c>
      <c r="I582" s="56">
        <v>8.23</v>
      </c>
      <c r="J582" s="56">
        <v>17.98</v>
      </c>
      <c r="K582" s="56">
        <v>11.24</v>
      </c>
      <c r="L582" s="56">
        <v>176.78229999999999</v>
      </c>
    </row>
    <row r="583" spans="1:12">
      <c r="A583" s="52" t="s">
        <v>717</v>
      </c>
      <c r="B583" s="53">
        <v>8.7599999999999997E-2</v>
      </c>
      <c r="C583" s="54">
        <v>39562.150699999998</v>
      </c>
      <c r="D583" s="55">
        <v>31286.061099999999</v>
      </c>
      <c r="E583" s="55">
        <v>34834.650600000001</v>
      </c>
      <c r="F583" s="66">
        <v>43219.532200000001</v>
      </c>
      <c r="G583" s="55">
        <v>46865.636599999998</v>
      </c>
      <c r="H583" s="55">
        <v>39323.309800000003</v>
      </c>
      <c r="I583" s="56">
        <v>6.75</v>
      </c>
      <c r="J583" s="56">
        <v>21.38</v>
      </c>
      <c r="K583" s="56">
        <v>12.58</v>
      </c>
      <c r="L583" s="56">
        <v>176.10679999999999</v>
      </c>
    </row>
    <row r="584" spans="1:12">
      <c r="A584" s="58" t="s">
        <v>718</v>
      </c>
      <c r="B584" s="59">
        <v>0.51429999999999998</v>
      </c>
      <c r="C584" s="60">
        <v>34271.416599999997</v>
      </c>
      <c r="D584" s="61">
        <v>28743.180899999999</v>
      </c>
      <c r="E584" s="61">
        <v>31120.583299999998</v>
      </c>
      <c r="F584" s="66">
        <v>38312.282399999996</v>
      </c>
      <c r="G584" s="55">
        <v>42150.371700000003</v>
      </c>
      <c r="H584" s="55">
        <v>35107.912400000001</v>
      </c>
      <c r="I584" s="62">
        <v>9</v>
      </c>
      <c r="J584" s="62">
        <v>17.38</v>
      </c>
      <c r="K584" s="62">
        <v>10.71</v>
      </c>
      <c r="L584" s="62">
        <v>177.1857</v>
      </c>
    </row>
    <row r="585" spans="1:12">
      <c r="A585" s="52" t="s">
        <v>719</v>
      </c>
      <c r="B585" s="53">
        <v>0.50119999999999998</v>
      </c>
      <c r="C585" s="54">
        <v>34462.919800000003</v>
      </c>
      <c r="D585" s="55">
        <v>28810.1666</v>
      </c>
      <c r="E585" s="55">
        <v>31264.256000000001</v>
      </c>
      <c r="F585" s="66">
        <v>38419.755799999999</v>
      </c>
      <c r="G585" s="55">
        <v>42323.468200000003</v>
      </c>
      <c r="H585" s="55">
        <v>35233.790099999998</v>
      </c>
      <c r="I585" s="56">
        <v>9.09</v>
      </c>
      <c r="J585" s="56">
        <v>17.39</v>
      </c>
      <c r="K585" s="56">
        <v>10.68</v>
      </c>
      <c r="L585" s="56">
        <v>177.24529999999999</v>
      </c>
    </row>
    <row r="586" spans="1:12">
      <c r="A586" s="58" t="s">
        <v>722</v>
      </c>
      <c r="B586" s="59">
        <v>9.9299999999999999E-2</v>
      </c>
      <c r="C586" s="60">
        <v>35291.780200000001</v>
      </c>
      <c r="D586" s="61">
        <v>29379.722000000002</v>
      </c>
      <c r="E586" s="61">
        <v>32795.1253</v>
      </c>
      <c r="F586" s="66">
        <v>38957.158900000002</v>
      </c>
      <c r="G586" s="55">
        <v>44464.266199999998</v>
      </c>
      <c r="H586" s="55">
        <v>36312.960800000001</v>
      </c>
      <c r="I586" s="62">
        <v>9.6</v>
      </c>
      <c r="J586" s="62">
        <v>17.23</v>
      </c>
      <c r="K586" s="62">
        <v>10.84</v>
      </c>
      <c r="L586" s="62">
        <v>177.50720000000001</v>
      </c>
    </row>
    <row r="587" spans="1:12">
      <c r="A587" s="52" t="s">
        <v>723</v>
      </c>
      <c r="B587" s="53">
        <v>5.6399999999999999E-2</v>
      </c>
      <c r="C587" s="54">
        <v>34574.657700000003</v>
      </c>
      <c r="D587" s="55">
        <v>28178.100600000002</v>
      </c>
      <c r="E587" s="55">
        <v>31526.584999999999</v>
      </c>
      <c r="F587" s="66">
        <v>38503.677600000003</v>
      </c>
      <c r="G587" s="55">
        <v>45084.670400000003</v>
      </c>
      <c r="H587" s="55">
        <v>35751.863700000002</v>
      </c>
      <c r="I587" s="56">
        <v>8.3000000000000007</v>
      </c>
      <c r="J587" s="56">
        <v>16.100000000000001</v>
      </c>
      <c r="K587" s="56">
        <v>11.28</v>
      </c>
      <c r="L587" s="56">
        <v>177.852</v>
      </c>
    </row>
    <row r="588" spans="1:12">
      <c r="A588" s="52" t="s">
        <v>724</v>
      </c>
      <c r="B588" s="53">
        <v>4.2900000000000001E-2</v>
      </c>
      <c r="C588" s="54">
        <v>35884.771999999997</v>
      </c>
      <c r="D588" s="55">
        <v>32301.9735</v>
      </c>
      <c r="E588" s="55">
        <v>34263.5</v>
      </c>
      <c r="F588" s="66">
        <v>39124.941200000001</v>
      </c>
      <c r="G588" s="55">
        <v>42068.908499999998</v>
      </c>
      <c r="H588" s="55">
        <v>37050.525800000003</v>
      </c>
      <c r="I588" s="56">
        <v>11.25</v>
      </c>
      <c r="J588" s="56">
        <v>18.66</v>
      </c>
      <c r="K588" s="56">
        <v>10.3</v>
      </c>
      <c r="L588" s="56">
        <v>177.054</v>
      </c>
    </row>
    <row r="589" spans="1:12">
      <c r="A589" s="58" t="s">
        <v>725</v>
      </c>
      <c r="B589" s="59">
        <v>0.86170000000000002</v>
      </c>
      <c r="C589" s="60">
        <v>33557.833299999998</v>
      </c>
      <c r="D589" s="61">
        <v>27507.6666</v>
      </c>
      <c r="E589" s="61">
        <v>30135.753700000001</v>
      </c>
      <c r="F589" s="66">
        <v>38594.968500000003</v>
      </c>
      <c r="G589" s="55">
        <v>43611.6273</v>
      </c>
      <c r="H589" s="55">
        <v>35073.770700000001</v>
      </c>
      <c r="I589" s="62">
        <v>8.8800000000000008</v>
      </c>
      <c r="J589" s="62">
        <v>16.829999999999998</v>
      </c>
      <c r="K589" s="62">
        <v>10.27</v>
      </c>
      <c r="L589" s="62">
        <v>177.1645</v>
      </c>
    </row>
    <row r="590" spans="1:12">
      <c r="A590" s="52" t="s">
        <v>726</v>
      </c>
      <c r="B590" s="53">
        <v>0.28989999999999999</v>
      </c>
      <c r="C590" s="54">
        <v>34597.051599999999</v>
      </c>
      <c r="D590" s="55">
        <v>28126.641</v>
      </c>
      <c r="E590" s="55">
        <v>30985.4166</v>
      </c>
      <c r="F590" s="66">
        <v>38099.138200000001</v>
      </c>
      <c r="G590" s="55">
        <v>42460.154799999997</v>
      </c>
      <c r="H590" s="55">
        <v>35069.6322</v>
      </c>
      <c r="I590" s="56">
        <v>9.42</v>
      </c>
      <c r="J590" s="56">
        <v>16.920000000000002</v>
      </c>
      <c r="K590" s="56">
        <v>10.78</v>
      </c>
      <c r="L590" s="56">
        <v>176.3621</v>
      </c>
    </row>
    <row r="591" spans="1:12">
      <c r="A591" s="52" t="s">
        <v>727</v>
      </c>
      <c r="B591" s="53">
        <v>0.3241</v>
      </c>
      <c r="C591" s="54">
        <v>31409.024700000002</v>
      </c>
      <c r="D591" s="55">
        <v>26588.056</v>
      </c>
      <c r="E591" s="55">
        <v>28732.504700000001</v>
      </c>
      <c r="F591" s="66">
        <v>35364.930200000003</v>
      </c>
      <c r="G591" s="55">
        <v>40344.941700000003</v>
      </c>
      <c r="H591" s="55">
        <v>32737.091100000001</v>
      </c>
      <c r="I591" s="56">
        <v>8.49</v>
      </c>
      <c r="J591" s="56">
        <v>14.16</v>
      </c>
      <c r="K591" s="56">
        <v>10.029999999999999</v>
      </c>
      <c r="L591" s="56">
        <v>175.79859999999999</v>
      </c>
    </row>
    <row r="592" spans="1:12">
      <c r="A592" s="52" t="s">
        <v>728</v>
      </c>
      <c r="B592" s="53">
        <v>0.20380000000000001</v>
      </c>
      <c r="C592" s="54">
        <v>37573.553800000002</v>
      </c>
      <c r="D592" s="55">
        <v>29030.9604</v>
      </c>
      <c r="E592" s="55">
        <v>31757.75</v>
      </c>
      <c r="F592" s="66">
        <v>43405.145400000001</v>
      </c>
      <c r="G592" s="55">
        <v>51498.054300000003</v>
      </c>
      <c r="H592" s="55">
        <v>39028.624100000001</v>
      </c>
      <c r="I592" s="56">
        <v>8.64</v>
      </c>
      <c r="J592" s="56">
        <v>20.03</v>
      </c>
      <c r="K592" s="56">
        <v>9.98</v>
      </c>
      <c r="L592" s="56">
        <v>180.0488</v>
      </c>
    </row>
    <row r="593" spans="1:12">
      <c r="A593" s="58" t="s">
        <v>730</v>
      </c>
      <c r="B593" s="59">
        <v>0.44600000000000001</v>
      </c>
      <c r="C593" s="60">
        <v>35828.6702</v>
      </c>
      <c r="D593" s="61">
        <v>29913.000499999998</v>
      </c>
      <c r="E593" s="61">
        <v>32453.482599999999</v>
      </c>
      <c r="F593" s="66">
        <v>40632.366499999996</v>
      </c>
      <c r="G593" s="55">
        <v>46608.998</v>
      </c>
      <c r="H593" s="55">
        <v>37442.793700000002</v>
      </c>
      <c r="I593" s="62">
        <v>7.86</v>
      </c>
      <c r="J593" s="62">
        <v>19.79</v>
      </c>
      <c r="K593" s="62">
        <v>10.48</v>
      </c>
      <c r="L593" s="62">
        <v>178.8706</v>
      </c>
    </row>
    <row r="594" spans="1:12">
      <c r="A594" s="52" t="s">
        <v>731</v>
      </c>
      <c r="B594" s="53">
        <v>0.18590000000000001</v>
      </c>
      <c r="C594" s="54">
        <v>33750.5</v>
      </c>
      <c r="D594" s="55">
        <v>29802.9166</v>
      </c>
      <c r="E594" s="55">
        <v>31371.4166</v>
      </c>
      <c r="F594" s="66">
        <v>38485.292600000001</v>
      </c>
      <c r="G594" s="55">
        <v>44396.699699999997</v>
      </c>
      <c r="H594" s="55">
        <v>35785.1374</v>
      </c>
      <c r="I594" s="56">
        <v>7</v>
      </c>
      <c r="J594" s="56">
        <v>18.21</v>
      </c>
      <c r="K594" s="56">
        <v>10.53</v>
      </c>
      <c r="L594" s="56">
        <v>177.6567</v>
      </c>
    </row>
    <row r="595" spans="1:12">
      <c r="A595" s="52" t="s">
        <v>733</v>
      </c>
      <c r="B595" s="53">
        <v>0.1245</v>
      </c>
      <c r="C595" s="54">
        <v>36730.1374</v>
      </c>
      <c r="D595" s="55">
        <v>29876.2412</v>
      </c>
      <c r="E595" s="55">
        <v>33198.083299999998</v>
      </c>
      <c r="F595" s="66">
        <v>42989.597099999999</v>
      </c>
      <c r="G595" s="55">
        <v>51926.243699999999</v>
      </c>
      <c r="H595" s="55">
        <v>38779.3914</v>
      </c>
      <c r="I595" s="56">
        <v>7.52</v>
      </c>
      <c r="J595" s="56">
        <v>22.13</v>
      </c>
      <c r="K595" s="56">
        <v>10.67</v>
      </c>
      <c r="L595" s="56">
        <v>180.11619999999999</v>
      </c>
    </row>
    <row r="596" spans="1:12">
      <c r="A596" s="52" t="s">
        <v>734</v>
      </c>
      <c r="B596" s="53">
        <v>7.6700000000000004E-2</v>
      </c>
      <c r="C596" s="54">
        <v>38942.330399999999</v>
      </c>
      <c r="D596" s="55">
        <v>32832.773200000003</v>
      </c>
      <c r="E596" s="55">
        <v>34581.7382</v>
      </c>
      <c r="F596" s="66">
        <v>42803.309800000003</v>
      </c>
      <c r="G596" s="55">
        <v>48769.3704</v>
      </c>
      <c r="H596" s="55">
        <v>39652.432000000001</v>
      </c>
      <c r="I596" s="56">
        <v>8.85</v>
      </c>
      <c r="J596" s="56">
        <v>20.76</v>
      </c>
      <c r="K596" s="56">
        <v>10.23</v>
      </c>
      <c r="L596" s="56">
        <v>180.63390000000001</v>
      </c>
    </row>
    <row r="597" spans="1:12">
      <c r="A597" s="52" t="s">
        <v>736</v>
      </c>
      <c r="B597" s="53">
        <v>3.9199999999999999E-2</v>
      </c>
      <c r="C597" s="54">
        <v>38099.968699999998</v>
      </c>
      <c r="D597" s="55">
        <v>31183.798900000002</v>
      </c>
      <c r="E597" s="55">
        <v>34595.028200000001</v>
      </c>
      <c r="F597" s="66">
        <v>41144.181900000003</v>
      </c>
      <c r="G597" s="55">
        <v>44458.628299999997</v>
      </c>
      <c r="H597" s="55">
        <v>37942.512600000002</v>
      </c>
      <c r="I597" s="56">
        <v>9.24</v>
      </c>
      <c r="J597" s="56">
        <v>19.87</v>
      </c>
      <c r="K597" s="56">
        <v>10.75</v>
      </c>
      <c r="L597" s="56">
        <v>178.4425</v>
      </c>
    </row>
    <row r="598" spans="1:12">
      <c r="A598" s="58" t="s">
        <v>738</v>
      </c>
      <c r="B598" s="59">
        <v>0.1104</v>
      </c>
      <c r="C598" s="60">
        <v>34288.725100000003</v>
      </c>
      <c r="D598" s="61">
        <v>28379.5</v>
      </c>
      <c r="E598" s="61">
        <v>30518.950700000001</v>
      </c>
      <c r="F598" s="66">
        <v>37660.238799999999</v>
      </c>
      <c r="G598" s="55">
        <v>45803.929600000003</v>
      </c>
      <c r="H598" s="55">
        <v>35234.678699999997</v>
      </c>
      <c r="I598" s="62">
        <v>6.92</v>
      </c>
      <c r="J598" s="62">
        <v>18.14</v>
      </c>
      <c r="K598" s="62">
        <v>10.39</v>
      </c>
      <c r="L598" s="62">
        <v>178.518</v>
      </c>
    </row>
    <row r="599" spans="1:12">
      <c r="A599" s="52" t="s">
        <v>739</v>
      </c>
      <c r="B599" s="53">
        <v>9.64E-2</v>
      </c>
      <c r="C599" s="54">
        <v>33408.657599999999</v>
      </c>
      <c r="D599" s="55">
        <v>28142.25</v>
      </c>
      <c r="E599" s="55">
        <v>30518.950700000001</v>
      </c>
      <c r="F599" s="66">
        <v>37991.849699999999</v>
      </c>
      <c r="G599" s="55">
        <v>44488.290999999997</v>
      </c>
      <c r="H599" s="55">
        <v>35313.4568</v>
      </c>
      <c r="I599" s="56">
        <v>7.02</v>
      </c>
      <c r="J599" s="56">
        <v>18.079999999999998</v>
      </c>
      <c r="K599" s="56">
        <v>10.29</v>
      </c>
      <c r="L599" s="56">
        <v>178.6883</v>
      </c>
    </row>
    <row r="600" spans="1:12">
      <c r="A600" s="58" t="s">
        <v>753</v>
      </c>
      <c r="B600" s="59">
        <v>2.1524000000000001</v>
      </c>
      <c r="C600" s="60">
        <v>34928.461499999998</v>
      </c>
      <c r="D600" s="61">
        <v>27754.199700000001</v>
      </c>
      <c r="E600" s="61">
        <v>31058.1666</v>
      </c>
      <c r="F600" s="66">
        <v>40000.125999999997</v>
      </c>
      <c r="G600" s="55">
        <v>45348.149700000002</v>
      </c>
      <c r="H600" s="55">
        <v>36040.755499999999</v>
      </c>
      <c r="I600" s="62">
        <v>9.9</v>
      </c>
      <c r="J600" s="62">
        <v>17.489999999999998</v>
      </c>
      <c r="K600" s="62">
        <v>10.5</v>
      </c>
      <c r="L600" s="62">
        <v>177.0949</v>
      </c>
    </row>
    <row r="601" spans="1:12">
      <c r="A601" s="52" t="s">
        <v>754</v>
      </c>
      <c r="B601" s="53">
        <v>3.1899999999999998E-2</v>
      </c>
      <c r="C601" s="54">
        <v>34422.127800000002</v>
      </c>
      <c r="D601" s="55">
        <v>28306.941299999999</v>
      </c>
      <c r="E601" s="55">
        <v>32032.826799999999</v>
      </c>
      <c r="F601" s="66">
        <v>37962.609600000003</v>
      </c>
      <c r="G601" s="55">
        <v>43235.800799999997</v>
      </c>
      <c r="H601" s="55">
        <v>35447.660600000003</v>
      </c>
      <c r="I601" s="56">
        <v>4.9800000000000004</v>
      </c>
      <c r="J601" s="56">
        <v>16.62</v>
      </c>
      <c r="K601" s="56">
        <v>12.8</v>
      </c>
      <c r="L601" s="56">
        <v>174.53909999999999</v>
      </c>
    </row>
    <row r="602" spans="1:12">
      <c r="A602" s="52" t="s">
        <v>755</v>
      </c>
      <c r="B602" s="53">
        <v>9.7799999999999998E-2</v>
      </c>
      <c r="C602" s="54">
        <v>34542.25</v>
      </c>
      <c r="D602" s="55">
        <v>29058.048900000002</v>
      </c>
      <c r="E602" s="55">
        <v>31140.583299999998</v>
      </c>
      <c r="F602" s="66">
        <v>37591.472099999999</v>
      </c>
      <c r="G602" s="55">
        <v>46271.737300000001</v>
      </c>
      <c r="H602" s="55">
        <v>35917.538500000002</v>
      </c>
      <c r="I602" s="56">
        <v>5.89</v>
      </c>
      <c r="J602" s="56">
        <v>19.45</v>
      </c>
      <c r="K602" s="56">
        <v>11.42</v>
      </c>
      <c r="L602" s="56">
        <v>177.18180000000001</v>
      </c>
    </row>
    <row r="603" spans="1:12">
      <c r="A603" s="52" t="s">
        <v>756</v>
      </c>
      <c r="B603" s="53">
        <v>2.0085999999999999</v>
      </c>
      <c r="C603" s="54">
        <v>34964.0236</v>
      </c>
      <c r="D603" s="55">
        <v>27682.037100000001</v>
      </c>
      <c r="E603" s="55">
        <v>31000</v>
      </c>
      <c r="F603" s="66">
        <v>40116.285799999998</v>
      </c>
      <c r="G603" s="55">
        <v>45346.375</v>
      </c>
      <c r="H603" s="55">
        <v>36048.591699999997</v>
      </c>
      <c r="I603" s="56">
        <v>10.19</v>
      </c>
      <c r="J603" s="56">
        <v>17.41</v>
      </c>
      <c r="K603" s="56">
        <v>10.43</v>
      </c>
      <c r="L603" s="56">
        <v>177.13140000000001</v>
      </c>
    </row>
    <row r="604" spans="1:12">
      <c r="A604" s="58" t="s">
        <v>769</v>
      </c>
      <c r="B604" s="59">
        <v>0.53169999999999995</v>
      </c>
      <c r="C604" s="60">
        <v>36545.486900000004</v>
      </c>
      <c r="D604" s="61">
        <v>29914.327600000001</v>
      </c>
      <c r="E604" s="61">
        <v>32040.4166</v>
      </c>
      <c r="F604" s="66">
        <v>41951.929499999998</v>
      </c>
      <c r="G604" s="55">
        <v>47468.523200000003</v>
      </c>
      <c r="H604" s="55">
        <v>37627.328200000004</v>
      </c>
      <c r="I604" s="62">
        <v>8.24</v>
      </c>
      <c r="J604" s="62">
        <v>18.95</v>
      </c>
      <c r="K604" s="62">
        <v>10.85</v>
      </c>
      <c r="L604" s="62">
        <v>176.44120000000001</v>
      </c>
    </row>
    <row r="605" spans="1:12">
      <c r="A605" s="52" t="s">
        <v>770</v>
      </c>
      <c r="B605" s="53">
        <v>0.20100000000000001</v>
      </c>
      <c r="C605" s="54">
        <v>32897</v>
      </c>
      <c r="D605" s="55">
        <v>27962.6005</v>
      </c>
      <c r="E605" s="55">
        <v>30915.1666</v>
      </c>
      <c r="F605" s="66">
        <v>37543.003100000002</v>
      </c>
      <c r="G605" s="55">
        <v>45126.997499999998</v>
      </c>
      <c r="H605" s="55">
        <v>35226.389300000003</v>
      </c>
      <c r="I605" s="56">
        <v>6.01</v>
      </c>
      <c r="J605" s="56">
        <v>16.91</v>
      </c>
      <c r="K605" s="56">
        <v>10.119999999999999</v>
      </c>
      <c r="L605" s="56">
        <v>177.71</v>
      </c>
    </row>
    <row r="606" spans="1:12">
      <c r="A606" s="52" t="s">
        <v>771</v>
      </c>
      <c r="B606" s="53">
        <v>0.224</v>
      </c>
      <c r="C606" s="54">
        <v>39536.483</v>
      </c>
      <c r="D606" s="55">
        <v>31449.875700000001</v>
      </c>
      <c r="E606" s="55">
        <v>34789.362500000003</v>
      </c>
      <c r="F606" s="66">
        <v>43277.1253</v>
      </c>
      <c r="G606" s="55">
        <v>47452.267999999996</v>
      </c>
      <c r="H606" s="55">
        <v>39531.992100000003</v>
      </c>
      <c r="I606" s="56">
        <v>9.69</v>
      </c>
      <c r="J606" s="56">
        <v>21.03</v>
      </c>
      <c r="K606" s="56">
        <v>11.17</v>
      </c>
      <c r="L606" s="56">
        <v>175.32140000000001</v>
      </c>
    </row>
    <row r="607" spans="1:12">
      <c r="A607" s="58" t="s">
        <v>774</v>
      </c>
      <c r="B607" s="59">
        <v>0.17430000000000001</v>
      </c>
      <c r="C607" s="60">
        <v>35351.616399999999</v>
      </c>
      <c r="D607" s="61">
        <v>28698.798999999999</v>
      </c>
      <c r="E607" s="61">
        <v>32237.164700000001</v>
      </c>
      <c r="F607" s="66">
        <v>39069.995999999999</v>
      </c>
      <c r="G607" s="55">
        <v>45552.648999999998</v>
      </c>
      <c r="H607" s="55">
        <v>36597.672700000003</v>
      </c>
      <c r="I607" s="62">
        <v>8.58</v>
      </c>
      <c r="J607" s="62">
        <v>19.2</v>
      </c>
      <c r="K607" s="62">
        <v>10.56</v>
      </c>
      <c r="L607" s="62">
        <v>177.43610000000001</v>
      </c>
    </row>
    <row r="608" spans="1:12">
      <c r="A608" s="52" t="s">
        <v>777</v>
      </c>
      <c r="B608" s="53">
        <v>4.3499999999999997E-2</v>
      </c>
      <c r="C608" s="54">
        <v>33162.166599999997</v>
      </c>
      <c r="D608" s="55">
        <v>27801.586299999999</v>
      </c>
      <c r="E608" s="55">
        <v>30453.232400000001</v>
      </c>
      <c r="F608" s="66">
        <v>35322.779499999997</v>
      </c>
      <c r="G608" s="55">
        <v>37646.349499999997</v>
      </c>
      <c r="H608" s="55">
        <v>32883.254200000003</v>
      </c>
      <c r="I608" s="56">
        <v>7.8</v>
      </c>
      <c r="J608" s="56">
        <v>16.239999999999998</v>
      </c>
      <c r="K608" s="56">
        <v>11.21</v>
      </c>
      <c r="L608" s="56">
        <v>176.40180000000001</v>
      </c>
    </row>
    <row r="609" spans="1:12">
      <c r="A609" s="58" t="s">
        <v>781</v>
      </c>
      <c r="B609" s="59">
        <v>5.7599999999999998E-2</v>
      </c>
      <c r="C609" s="60">
        <v>42542.3537</v>
      </c>
      <c r="D609" s="61">
        <v>32645.6201</v>
      </c>
      <c r="E609" s="61">
        <v>34814.318099999997</v>
      </c>
      <c r="F609" s="66">
        <v>49038.714500000002</v>
      </c>
      <c r="G609" s="55">
        <v>57748.431499999999</v>
      </c>
      <c r="H609" s="55">
        <v>42777.552799999998</v>
      </c>
      <c r="I609" s="62">
        <v>8.27</v>
      </c>
      <c r="J609" s="62">
        <v>23.88</v>
      </c>
      <c r="K609" s="62">
        <v>10.27</v>
      </c>
      <c r="L609" s="62">
        <v>181.262</v>
      </c>
    </row>
    <row r="610" spans="1:12">
      <c r="A610" s="52" t="s">
        <v>782</v>
      </c>
      <c r="B610" s="53">
        <v>3.61E-2</v>
      </c>
      <c r="C610" s="54">
        <v>42307.123299999999</v>
      </c>
      <c r="D610" s="55">
        <v>32952.568299999999</v>
      </c>
      <c r="E610" s="55">
        <v>35150.446900000003</v>
      </c>
      <c r="F610" s="66">
        <v>51086.937100000003</v>
      </c>
      <c r="G610" s="55">
        <v>58840.7961</v>
      </c>
      <c r="H610" s="55">
        <v>43861.664499999999</v>
      </c>
      <c r="I610" s="56">
        <v>6.06</v>
      </c>
      <c r="J610" s="56">
        <v>25.89</v>
      </c>
      <c r="K610" s="56">
        <v>9.85</v>
      </c>
      <c r="L610" s="56">
        <v>184.02090000000001</v>
      </c>
    </row>
    <row r="611" spans="1:12">
      <c r="A611" s="58" t="s">
        <v>1175</v>
      </c>
      <c r="B611" s="59">
        <v>5.5199999999999999E-2</v>
      </c>
      <c r="C611" s="60">
        <v>34867.4283</v>
      </c>
      <c r="D611" s="61">
        <v>29046.25</v>
      </c>
      <c r="E611" s="61">
        <v>32162.491099999999</v>
      </c>
      <c r="F611" s="66">
        <v>38924.802199999998</v>
      </c>
      <c r="G611" s="55">
        <v>43556.082300000002</v>
      </c>
      <c r="H611" s="55">
        <v>35679.437299999998</v>
      </c>
      <c r="I611" s="62">
        <v>8.59</v>
      </c>
      <c r="J611" s="62">
        <v>10.16</v>
      </c>
      <c r="K611" s="62">
        <v>9.6300000000000008</v>
      </c>
      <c r="L611" s="62">
        <v>177.37710000000001</v>
      </c>
    </row>
    <row r="612" spans="1:12">
      <c r="A612" s="52" t="s">
        <v>1176</v>
      </c>
      <c r="B612" s="53">
        <v>5.3100000000000001E-2</v>
      </c>
      <c r="C612" s="54">
        <v>34867.4283</v>
      </c>
      <c r="D612" s="55">
        <v>29046.25</v>
      </c>
      <c r="E612" s="55">
        <v>32842.439899999998</v>
      </c>
      <c r="F612" s="66">
        <v>38816.181799999998</v>
      </c>
      <c r="G612" s="55">
        <v>43172.048499999997</v>
      </c>
      <c r="H612" s="55">
        <v>35595.5936</v>
      </c>
      <c r="I612" s="56">
        <v>8.6999999999999993</v>
      </c>
      <c r="J612" s="56">
        <v>9.6300000000000008</v>
      </c>
      <c r="K612" s="56">
        <v>9.69</v>
      </c>
      <c r="L612" s="56">
        <v>176.95089999999999</v>
      </c>
    </row>
    <row r="613" spans="1:12">
      <c r="A613" s="58" t="s">
        <v>1177</v>
      </c>
      <c r="B613" s="59">
        <v>7.7499999999999999E-2</v>
      </c>
      <c r="C613" s="60">
        <v>35228.779699999999</v>
      </c>
      <c r="D613" s="61">
        <v>29710.588299999999</v>
      </c>
      <c r="E613" s="61">
        <v>31717.203799999999</v>
      </c>
      <c r="F613" s="66">
        <v>39172.184800000003</v>
      </c>
      <c r="G613" s="55">
        <v>44500.385600000001</v>
      </c>
      <c r="H613" s="55">
        <v>36087.912400000001</v>
      </c>
      <c r="I613" s="62">
        <v>8.39</v>
      </c>
      <c r="J613" s="62">
        <v>10.94</v>
      </c>
      <c r="K613" s="62">
        <v>10.39</v>
      </c>
      <c r="L613" s="62">
        <v>175.86269999999999</v>
      </c>
    </row>
    <row r="614" spans="1:12">
      <c r="A614" s="52" t="s">
        <v>1178</v>
      </c>
      <c r="B614" s="53">
        <v>4.9200000000000001E-2</v>
      </c>
      <c r="C614" s="54">
        <v>35228.779699999999</v>
      </c>
      <c r="D614" s="55">
        <v>28929.9166</v>
      </c>
      <c r="E614" s="55">
        <v>31993.308499999999</v>
      </c>
      <c r="F614" s="66">
        <v>39215.620699999999</v>
      </c>
      <c r="G614" s="55">
        <v>46117.428599999999</v>
      </c>
      <c r="H614" s="55">
        <v>36147.417200000004</v>
      </c>
      <c r="I614" s="56">
        <v>8.73</v>
      </c>
      <c r="J614" s="56">
        <v>10.8</v>
      </c>
      <c r="K614" s="56">
        <v>10.81</v>
      </c>
      <c r="L614" s="56">
        <v>176.1541</v>
      </c>
    </row>
    <row r="615" spans="1:12">
      <c r="A615" s="58" t="s">
        <v>1179</v>
      </c>
      <c r="B615" s="59">
        <v>4.1200000000000001E-2</v>
      </c>
      <c r="C615" s="60">
        <v>30524.547500000001</v>
      </c>
      <c r="D615" s="61">
        <v>25426.3609</v>
      </c>
      <c r="E615" s="61">
        <v>27562.1666</v>
      </c>
      <c r="F615" s="66">
        <v>35126.560299999997</v>
      </c>
      <c r="G615" s="55">
        <v>40054.174599999998</v>
      </c>
      <c r="H615" s="55">
        <v>32193.578399999999</v>
      </c>
      <c r="I615" s="62">
        <v>7.97</v>
      </c>
      <c r="J615" s="62">
        <v>9.8800000000000008</v>
      </c>
      <c r="K615" s="62">
        <v>11.47</v>
      </c>
      <c r="L615" s="62">
        <v>177.10599999999999</v>
      </c>
    </row>
    <row r="616" spans="1:12">
      <c r="A616" s="58" t="s">
        <v>787</v>
      </c>
      <c r="B616" s="59">
        <v>0.53400000000000003</v>
      </c>
      <c r="C616" s="60">
        <v>38868.4833</v>
      </c>
      <c r="D616" s="61">
        <v>30840.1666</v>
      </c>
      <c r="E616" s="61">
        <v>34139.4908</v>
      </c>
      <c r="F616" s="66">
        <v>46583.2952</v>
      </c>
      <c r="G616" s="55">
        <v>55493.2048</v>
      </c>
      <c r="H616" s="55">
        <v>41128.2379</v>
      </c>
      <c r="I616" s="62">
        <v>7.39</v>
      </c>
      <c r="J616" s="62">
        <v>23.47</v>
      </c>
      <c r="K616" s="62">
        <v>10.28</v>
      </c>
      <c r="L616" s="62">
        <v>180.48920000000001</v>
      </c>
    </row>
    <row r="617" spans="1:12">
      <c r="A617" s="58" t="s">
        <v>788</v>
      </c>
      <c r="B617" s="59">
        <v>0.39300000000000002</v>
      </c>
      <c r="C617" s="60">
        <v>35983.578600000001</v>
      </c>
      <c r="D617" s="61">
        <v>29933.552500000002</v>
      </c>
      <c r="E617" s="61">
        <v>32745.583299999998</v>
      </c>
      <c r="F617" s="66">
        <v>41189.445500000002</v>
      </c>
      <c r="G617" s="55">
        <v>47365.376499999998</v>
      </c>
      <c r="H617" s="55">
        <v>37557.975100000003</v>
      </c>
      <c r="I617" s="62">
        <v>7.45</v>
      </c>
      <c r="J617" s="62">
        <v>18.579999999999998</v>
      </c>
      <c r="K617" s="62">
        <v>10.55</v>
      </c>
      <c r="L617" s="62">
        <v>177.08510000000001</v>
      </c>
    </row>
    <row r="618" spans="1:12">
      <c r="A618" s="52" t="s">
        <v>789</v>
      </c>
      <c r="B618" s="53">
        <v>0.1079</v>
      </c>
      <c r="C618" s="54">
        <v>36149.993600000002</v>
      </c>
      <c r="D618" s="55">
        <v>31601.083299999998</v>
      </c>
      <c r="E618" s="55">
        <v>33738.668599999997</v>
      </c>
      <c r="F618" s="66">
        <v>40413.080300000001</v>
      </c>
      <c r="G618" s="55">
        <v>45777.461499999998</v>
      </c>
      <c r="H618" s="55">
        <v>37793.822200000002</v>
      </c>
      <c r="I618" s="56">
        <v>8.06</v>
      </c>
      <c r="J618" s="56">
        <v>17.36</v>
      </c>
      <c r="K618" s="56">
        <v>11.04</v>
      </c>
      <c r="L618" s="56">
        <v>176.9794</v>
      </c>
    </row>
    <row r="619" spans="1:12">
      <c r="A619" s="52" t="s">
        <v>791</v>
      </c>
      <c r="B619" s="53">
        <v>0.28010000000000002</v>
      </c>
      <c r="C619" s="54">
        <v>35842.8266</v>
      </c>
      <c r="D619" s="55">
        <v>29462.032899999998</v>
      </c>
      <c r="E619" s="55">
        <v>32314.880799999999</v>
      </c>
      <c r="F619" s="66">
        <v>41494.332199999997</v>
      </c>
      <c r="G619" s="55">
        <v>47910.589699999997</v>
      </c>
      <c r="H619" s="55">
        <v>37522.061999999998</v>
      </c>
      <c r="I619" s="56">
        <v>7.24</v>
      </c>
      <c r="J619" s="56">
        <v>19.13</v>
      </c>
      <c r="K619" s="56">
        <v>10.27</v>
      </c>
      <c r="L619" s="56">
        <v>177.15360000000001</v>
      </c>
    </row>
    <row r="620" spans="1:12">
      <c r="A620" s="58" t="s">
        <v>792</v>
      </c>
      <c r="B620" s="59">
        <v>4.6399999999999997E-2</v>
      </c>
      <c r="C620" s="60">
        <v>42124.845999999998</v>
      </c>
      <c r="D620" s="61">
        <v>33894.056199999999</v>
      </c>
      <c r="E620" s="61">
        <v>38317.5455</v>
      </c>
      <c r="F620" s="66">
        <v>48504.7984</v>
      </c>
      <c r="G620" s="55">
        <v>55168.364300000001</v>
      </c>
      <c r="H620" s="55">
        <v>43307.6325</v>
      </c>
      <c r="I620" s="62">
        <v>9.66</v>
      </c>
      <c r="J620" s="62">
        <v>20.67</v>
      </c>
      <c r="K620" s="62">
        <v>9.9600000000000009</v>
      </c>
      <c r="L620" s="62">
        <v>181.38329999999999</v>
      </c>
    </row>
    <row r="621" spans="1:12">
      <c r="A621" s="58" t="s">
        <v>794</v>
      </c>
      <c r="B621" s="59">
        <v>7.0300000000000001E-2</v>
      </c>
      <c r="C621" s="60">
        <v>47077.768799999998</v>
      </c>
      <c r="D621" s="61">
        <v>37062.608200000002</v>
      </c>
      <c r="E621" s="61">
        <v>40180.958400000003</v>
      </c>
      <c r="F621" s="66">
        <v>54495.797500000001</v>
      </c>
      <c r="G621" s="55">
        <v>59546.497900000002</v>
      </c>
      <c r="H621" s="55">
        <v>48090.883699999998</v>
      </c>
      <c r="I621" s="62">
        <v>8.32</v>
      </c>
      <c r="J621" s="62">
        <v>25</v>
      </c>
      <c r="K621" s="62">
        <v>8.9700000000000006</v>
      </c>
      <c r="L621" s="62">
        <v>188.08269999999999</v>
      </c>
    </row>
    <row r="622" spans="1:12">
      <c r="A622" s="58" t="s">
        <v>804</v>
      </c>
      <c r="B622" s="59">
        <v>0.16420000000000001</v>
      </c>
      <c r="C622" s="60">
        <v>34969.095800000003</v>
      </c>
      <c r="D622" s="61">
        <v>29205.6666</v>
      </c>
      <c r="E622" s="61">
        <v>32228.409199999998</v>
      </c>
      <c r="F622" s="66">
        <v>39081.928</v>
      </c>
      <c r="G622" s="55">
        <v>43131.194900000002</v>
      </c>
      <c r="H622" s="55">
        <v>35887.808100000002</v>
      </c>
      <c r="I622" s="62">
        <v>9.4700000000000006</v>
      </c>
      <c r="J622" s="62">
        <v>16.16</v>
      </c>
      <c r="K622" s="62">
        <v>11.33</v>
      </c>
      <c r="L622" s="62">
        <v>175.96940000000001</v>
      </c>
    </row>
    <row r="623" spans="1:12">
      <c r="A623" s="58" t="s">
        <v>1180</v>
      </c>
      <c r="B623" s="59">
        <v>0.33169999999999999</v>
      </c>
      <c r="C623" s="60">
        <v>32095.781900000002</v>
      </c>
      <c r="D623" s="61">
        <v>26530.672299999998</v>
      </c>
      <c r="E623" s="61">
        <v>29185</v>
      </c>
      <c r="F623" s="66">
        <v>34452.212299999999</v>
      </c>
      <c r="G623" s="55">
        <v>36848.343200000003</v>
      </c>
      <c r="H623" s="55">
        <v>32221.895100000002</v>
      </c>
      <c r="I623" s="62">
        <v>7.75</v>
      </c>
      <c r="J623" s="62">
        <v>7.75</v>
      </c>
      <c r="K623" s="62">
        <v>10.33</v>
      </c>
      <c r="L623" s="62">
        <v>176.13159999999999</v>
      </c>
    </row>
    <row r="624" spans="1:12">
      <c r="A624" s="52" t="s">
        <v>1181</v>
      </c>
      <c r="B624" s="53">
        <v>0.32769999999999999</v>
      </c>
      <c r="C624" s="54">
        <v>32095.781900000002</v>
      </c>
      <c r="D624" s="55">
        <v>26505.75</v>
      </c>
      <c r="E624" s="55">
        <v>29177.833299999998</v>
      </c>
      <c r="F624" s="66">
        <v>34487.240400000002</v>
      </c>
      <c r="G624" s="55">
        <v>36848.343200000003</v>
      </c>
      <c r="H624" s="55">
        <v>32225.546699999999</v>
      </c>
      <c r="I624" s="56">
        <v>7.72</v>
      </c>
      <c r="J624" s="56">
        <v>7.73</v>
      </c>
      <c r="K624" s="56">
        <v>10.34</v>
      </c>
      <c r="L624" s="56">
        <v>176.13319999999999</v>
      </c>
    </row>
    <row r="625" spans="1:12">
      <c r="A625" s="58" t="s">
        <v>809</v>
      </c>
      <c r="B625" s="59">
        <v>0.24249999999999999</v>
      </c>
      <c r="C625" s="60">
        <v>30226.25</v>
      </c>
      <c r="D625" s="61">
        <v>25112.884900000001</v>
      </c>
      <c r="E625" s="61">
        <v>27273.6666</v>
      </c>
      <c r="F625" s="66">
        <v>33829.416599999997</v>
      </c>
      <c r="G625" s="55">
        <v>37239.524400000002</v>
      </c>
      <c r="H625" s="55">
        <v>30963.129199999999</v>
      </c>
      <c r="I625" s="62">
        <v>10.99</v>
      </c>
      <c r="J625" s="62">
        <v>14.49</v>
      </c>
      <c r="K625" s="62">
        <v>10.72</v>
      </c>
      <c r="L625" s="62">
        <v>176.29589999999999</v>
      </c>
    </row>
    <row r="626" spans="1:12">
      <c r="A626" s="58" t="s">
        <v>851</v>
      </c>
      <c r="B626" s="59">
        <v>1.1299999999999999</v>
      </c>
      <c r="C626" s="60">
        <v>28385.449000000001</v>
      </c>
      <c r="D626" s="61">
        <v>23955.425599999999</v>
      </c>
      <c r="E626" s="61">
        <v>25920.583299999998</v>
      </c>
      <c r="F626" s="66">
        <v>31369.189399999999</v>
      </c>
      <c r="G626" s="55">
        <v>34466.288800000002</v>
      </c>
      <c r="H626" s="55">
        <v>29130.083600000002</v>
      </c>
      <c r="I626" s="62">
        <v>11.53</v>
      </c>
      <c r="J626" s="62">
        <v>15.82</v>
      </c>
      <c r="K626" s="62">
        <v>10.98</v>
      </c>
      <c r="L626" s="62">
        <v>175.57669999999999</v>
      </c>
    </row>
    <row r="627" spans="1:12">
      <c r="A627" s="58" t="s">
        <v>866</v>
      </c>
      <c r="B627" s="59">
        <v>0.58440000000000003</v>
      </c>
      <c r="C627" s="60">
        <v>36202.767500000002</v>
      </c>
      <c r="D627" s="61">
        <v>27341</v>
      </c>
      <c r="E627" s="61">
        <v>30948.309600000001</v>
      </c>
      <c r="F627" s="66">
        <v>42286.970999999998</v>
      </c>
      <c r="G627" s="55">
        <v>50375.9185</v>
      </c>
      <c r="H627" s="55">
        <v>37557.247300000003</v>
      </c>
      <c r="I627" s="62">
        <v>6.95</v>
      </c>
      <c r="J627" s="62">
        <v>23.38</v>
      </c>
      <c r="K627" s="62">
        <v>9.7200000000000006</v>
      </c>
      <c r="L627" s="62">
        <v>177.83459999999999</v>
      </c>
    </row>
    <row r="628" spans="1:12">
      <c r="A628" s="52" t="s">
        <v>868</v>
      </c>
      <c r="B628" s="53">
        <v>0.52</v>
      </c>
      <c r="C628" s="54">
        <v>35443.960899999998</v>
      </c>
      <c r="D628" s="55">
        <v>26875.2461</v>
      </c>
      <c r="E628" s="55">
        <v>30516.957200000001</v>
      </c>
      <c r="F628" s="66">
        <v>41206.423999999999</v>
      </c>
      <c r="G628" s="55">
        <v>48223.481200000002</v>
      </c>
      <c r="H628" s="55">
        <v>36677.269999999997</v>
      </c>
      <c r="I628" s="56">
        <v>6.76</v>
      </c>
      <c r="J628" s="56">
        <v>22.57</v>
      </c>
      <c r="K628" s="56">
        <v>9.59</v>
      </c>
      <c r="L628" s="56">
        <v>177.4616</v>
      </c>
    </row>
    <row r="629" spans="1:12">
      <c r="A629" s="52" t="s">
        <v>869</v>
      </c>
      <c r="B629" s="53">
        <v>4.2900000000000001E-2</v>
      </c>
      <c r="C629" s="54">
        <v>45448.9637</v>
      </c>
      <c r="D629" s="55">
        <v>36766.329100000003</v>
      </c>
      <c r="E629" s="55">
        <v>40796.374499999998</v>
      </c>
      <c r="F629" s="66">
        <v>51374.292300000001</v>
      </c>
      <c r="G629" s="55">
        <v>57952.3033</v>
      </c>
      <c r="H629" s="55">
        <v>47305.597900000001</v>
      </c>
      <c r="I629" s="56">
        <v>7.31</v>
      </c>
      <c r="J629" s="56">
        <v>31.41</v>
      </c>
      <c r="K629" s="56">
        <v>11.1</v>
      </c>
      <c r="L629" s="56">
        <v>182.6703</v>
      </c>
    </row>
    <row r="630" spans="1:12">
      <c r="A630" s="58" t="s">
        <v>871</v>
      </c>
      <c r="B630" s="59">
        <v>0.4521</v>
      </c>
      <c r="C630" s="60">
        <v>37606.083100000003</v>
      </c>
      <c r="D630" s="61">
        <v>28535.505399999998</v>
      </c>
      <c r="E630" s="61">
        <v>32827.4522</v>
      </c>
      <c r="F630" s="66">
        <v>42977.759899999997</v>
      </c>
      <c r="G630" s="55">
        <v>47417.312899999997</v>
      </c>
      <c r="H630" s="55">
        <v>38311.789599999996</v>
      </c>
      <c r="I630" s="62">
        <v>6.72</v>
      </c>
      <c r="J630" s="62">
        <v>23.24</v>
      </c>
      <c r="K630" s="62">
        <v>10.130000000000001</v>
      </c>
      <c r="L630" s="62">
        <v>179.23859999999999</v>
      </c>
    </row>
    <row r="631" spans="1:12">
      <c r="A631" s="52" t="s">
        <v>872</v>
      </c>
      <c r="B631" s="53">
        <v>0.37190000000000001</v>
      </c>
      <c r="C631" s="54">
        <v>38187.899599999997</v>
      </c>
      <c r="D631" s="55">
        <v>28721.072800000002</v>
      </c>
      <c r="E631" s="55">
        <v>33373.916599999997</v>
      </c>
      <c r="F631" s="66">
        <v>43079.065199999997</v>
      </c>
      <c r="G631" s="55">
        <v>47377.618199999997</v>
      </c>
      <c r="H631" s="55">
        <v>38481.974399999999</v>
      </c>
      <c r="I631" s="56">
        <v>6.65</v>
      </c>
      <c r="J631" s="56">
        <v>23.31</v>
      </c>
      <c r="K631" s="56">
        <v>10.15</v>
      </c>
      <c r="L631" s="56">
        <v>179.39879999999999</v>
      </c>
    </row>
    <row r="632" spans="1:12">
      <c r="A632" s="58" t="s">
        <v>898</v>
      </c>
      <c r="B632" s="59">
        <v>2.6025</v>
      </c>
      <c r="C632" s="60">
        <v>37808.316899999998</v>
      </c>
      <c r="D632" s="61">
        <v>28482.487799999999</v>
      </c>
      <c r="E632" s="61">
        <v>32211.1666</v>
      </c>
      <c r="F632" s="66">
        <v>47611.391600000003</v>
      </c>
      <c r="G632" s="55">
        <v>57884.835099999997</v>
      </c>
      <c r="H632" s="55">
        <v>41032.076200000003</v>
      </c>
      <c r="I632" s="62">
        <v>8.57</v>
      </c>
      <c r="J632" s="62">
        <v>22.46</v>
      </c>
      <c r="K632" s="62">
        <v>10.01</v>
      </c>
      <c r="L632" s="62">
        <v>183.33750000000001</v>
      </c>
    </row>
    <row r="633" spans="1:12">
      <c r="A633" s="52" t="s">
        <v>899</v>
      </c>
      <c r="B633" s="53">
        <v>1.9499</v>
      </c>
      <c r="C633" s="54">
        <v>35567.940900000001</v>
      </c>
      <c r="D633" s="55">
        <v>27833.707299999998</v>
      </c>
      <c r="E633" s="55">
        <v>31033.067899999998</v>
      </c>
      <c r="F633" s="66">
        <v>43440.410900000003</v>
      </c>
      <c r="G633" s="55">
        <v>55010.149700000002</v>
      </c>
      <c r="H633" s="55">
        <v>38952.563099999999</v>
      </c>
      <c r="I633" s="56">
        <v>9.4499999999999993</v>
      </c>
      <c r="J633" s="56">
        <v>21.02</v>
      </c>
      <c r="K633" s="56">
        <v>10.25</v>
      </c>
      <c r="L633" s="56">
        <v>182.52699999999999</v>
      </c>
    </row>
    <row r="634" spans="1:12">
      <c r="A634" s="52" t="s">
        <v>900</v>
      </c>
      <c r="B634" s="53">
        <v>0.64780000000000004</v>
      </c>
      <c r="C634" s="54">
        <v>47118.094799999999</v>
      </c>
      <c r="D634" s="55">
        <v>35232.6446</v>
      </c>
      <c r="E634" s="55">
        <v>38905.180399999997</v>
      </c>
      <c r="F634" s="66">
        <v>54125.909699999997</v>
      </c>
      <c r="G634" s="55">
        <v>60564.280599999998</v>
      </c>
      <c r="H634" s="55">
        <v>47385.092499999999</v>
      </c>
      <c r="I634" s="56">
        <v>6.38</v>
      </c>
      <c r="J634" s="56">
        <v>26.08</v>
      </c>
      <c r="K634" s="56">
        <v>9.42</v>
      </c>
      <c r="L634" s="56">
        <v>185.8321</v>
      </c>
    </row>
    <row r="635" spans="1:12">
      <c r="A635" s="58" t="s">
        <v>901</v>
      </c>
      <c r="B635" s="59">
        <v>0.48159999999999997</v>
      </c>
      <c r="C635" s="60">
        <v>49091.538099999998</v>
      </c>
      <c r="D635" s="61">
        <v>38014.440999999999</v>
      </c>
      <c r="E635" s="61">
        <v>44668.027099999999</v>
      </c>
      <c r="F635" s="66">
        <v>53273.786500000002</v>
      </c>
      <c r="G635" s="55">
        <v>57962.748299999999</v>
      </c>
      <c r="H635" s="55">
        <v>48751.403400000003</v>
      </c>
      <c r="I635" s="62">
        <v>10.49</v>
      </c>
      <c r="J635" s="62">
        <v>13.65</v>
      </c>
      <c r="K635" s="62">
        <v>11.19</v>
      </c>
      <c r="L635" s="62">
        <v>206.92869999999999</v>
      </c>
    </row>
    <row r="636" spans="1:12">
      <c r="A636" s="52" t="s">
        <v>902</v>
      </c>
      <c r="B636" s="53">
        <v>0.4209</v>
      </c>
      <c r="C636" s="54">
        <v>50116.179900000003</v>
      </c>
      <c r="D636" s="55">
        <v>42317.552499999998</v>
      </c>
      <c r="E636" s="55">
        <v>46066.416799999999</v>
      </c>
      <c r="F636" s="66">
        <v>53882.733699999997</v>
      </c>
      <c r="G636" s="55">
        <v>58711.642099999997</v>
      </c>
      <c r="H636" s="55">
        <v>50177.728799999997</v>
      </c>
      <c r="I636" s="56">
        <v>11.14</v>
      </c>
      <c r="J636" s="56">
        <v>13.1</v>
      </c>
      <c r="K636" s="56">
        <v>11.15</v>
      </c>
      <c r="L636" s="56">
        <v>209.67230000000001</v>
      </c>
    </row>
    <row r="637" spans="1:12">
      <c r="A637" s="52" t="s">
        <v>903</v>
      </c>
      <c r="B637" s="53">
        <v>5.9700000000000003E-2</v>
      </c>
      <c r="C637" s="54">
        <v>37813.011899999998</v>
      </c>
      <c r="D637" s="55">
        <v>30089.4166</v>
      </c>
      <c r="E637" s="55">
        <v>34320.126700000001</v>
      </c>
      <c r="F637" s="66">
        <v>44121.887699999999</v>
      </c>
      <c r="G637" s="55">
        <v>47893.84</v>
      </c>
      <c r="H637" s="55">
        <v>38876.3171</v>
      </c>
      <c r="I637" s="56">
        <v>4.6100000000000003</v>
      </c>
      <c r="J637" s="56">
        <v>18.54</v>
      </c>
      <c r="K637" s="56">
        <v>11.58</v>
      </c>
      <c r="L637" s="56">
        <v>188.16560000000001</v>
      </c>
    </row>
    <row r="638" spans="1:12">
      <c r="A638" s="58" t="s">
        <v>906</v>
      </c>
      <c r="B638" s="59">
        <v>3.9889999999999999</v>
      </c>
      <c r="C638" s="60">
        <v>42038.643799999998</v>
      </c>
      <c r="D638" s="61">
        <v>31953.6158</v>
      </c>
      <c r="E638" s="61">
        <v>36929.901899999997</v>
      </c>
      <c r="F638" s="66">
        <v>45597.0818</v>
      </c>
      <c r="G638" s="55">
        <v>49547.488700000002</v>
      </c>
      <c r="H638" s="55">
        <v>41361.616699999999</v>
      </c>
      <c r="I638" s="62">
        <v>9.1999999999999993</v>
      </c>
      <c r="J638" s="62">
        <v>25.57</v>
      </c>
      <c r="K638" s="62">
        <v>10.33</v>
      </c>
      <c r="L638" s="62">
        <v>177.1764</v>
      </c>
    </row>
    <row r="639" spans="1:12">
      <c r="A639" s="52" t="s">
        <v>907</v>
      </c>
      <c r="B639" s="53">
        <v>2.7502</v>
      </c>
      <c r="C639" s="54">
        <v>43124.011200000001</v>
      </c>
      <c r="D639" s="55">
        <v>33873.416599999997</v>
      </c>
      <c r="E639" s="55">
        <v>38997.25</v>
      </c>
      <c r="F639" s="66">
        <v>46700.972199999997</v>
      </c>
      <c r="G639" s="55">
        <v>50423.657399999996</v>
      </c>
      <c r="H639" s="55">
        <v>42728.849000000002</v>
      </c>
      <c r="I639" s="56">
        <v>9.24</v>
      </c>
      <c r="J639" s="56">
        <v>26.86</v>
      </c>
      <c r="K639" s="56">
        <v>10.29</v>
      </c>
      <c r="L639" s="56">
        <v>177.5035</v>
      </c>
    </row>
    <row r="640" spans="1:12">
      <c r="A640" s="52" t="s">
        <v>908</v>
      </c>
      <c r="B640" s="53">
        <v>4.7100000000000003E-2</v>
      </c>
      <c r="C640" s="54">
        <v>32935.265200000002</v>
      </c>
      <c r="D640" s="55">
        <v>19954.6666</v>
      </c>
      <c r="E640" s="55">
        <v>22176.333299999998</v>
      </c>
      <c r="F640" s="66">
        <v>37234.797100000003</v>
      </c>
      <c r="G640" s="55">
        <v>38302.226499999997</v>
      </c>
      <c r="H640" s="55">
        <v>30801.471399999999</v>
      </c>
      <c r="I640" s="56">
        <v>6.43</v>
      </c>
      <c r="J640" s="56">
        <v>11.47</v>
      </c>
      <c r="K640" s="56">
        <v>6.31</v>
      </c>
      <c r="L640" s="56">
        <v>175.94229999999999</v>
      </c>
    </row>
    <row r="641" spans="1:12">
      <c r="A641" s="52" t="s">
        <v>909</v>
      </c>
      <c r="B641" s="53">
        <v>7.8600000000000003E-2</v>
      </c>
      <c r="C641" s="54">
        <v>37694.097199999997</v>
      </c>
      <c r="D641" s="55">
        <v>31522.612300000001</v>
      </c>
      <c r="E641" s="55">
        <v>34793.300199999998</v>
      </c>
      <c r="F641" s="66">
        <v>40037.395600000003</v>
      </c>
      <c r="G641" s="55">
        <v>44072.6587</v>
      </c>
      <c r="H641" s="55">
        <v>37846.612200000003</v>
      </c>
      <c r="I641" s="56">
        <v>8.0500000000000007</v>
      </c>
      <c r="J641" s="56">
        <v>18.63</v>
      </c>
      <c r="K641" s="56">
        <v>10.84</v>
      </c>
      <c r="L641" s="56">
        <v>178.8245</v>
      </c>
    </row>
    <row r="642" spans="1:12">
      <c r="A642" s="52" t="s">
        <v>1182</v>
      </c>
      <c r="B642" s="53">
        <v>0.3584</v>
      </c>
      <c r="C642" s="54">
        <v>35539.249000000003</v>
      </c>
      <c r="D642" s="55">
        <v>28260.768800000002</v>
      </c>
      <c r="E642" s="55">
        <v>30833.477200000001</v>
      </c>
      <c r="F642" s="66">
        <v>39612.813699999999</v>
      </c>
      <c r="G642" s="55">
        <v>44454.279199999997</v>
      </c>
      <c r="H642" s="55">
        <v>35908.977200000001</v>
      </c>
      <c r="I642" s="56">
        <v>8.8699999999999992</v>
      </c>
      <c r="J642" s="56">
        <v>20.28</v>
      </c>
      <c r="K642" s="56">
        <v>11.02</v>
      </c>
      <c r="L642" s="56">
        <v>177.6036</v>
      </c>
    </row>
    <row r="643" spans="1:12">
      <c r="A643" s="58" t="s">
        <v>911</v>
      </c>
      <c r="B643" s="59">
        <v>0.54379999999999995</v>
      </c>
      <c r="C643" s="60">
        <v>34447.75</v>
      </c>
      <c r="D643" s="61">
        <v>28449</v>
      </c>
      <c r="E643" s="61">
        <v>31158.333299999998</v>
      </c>
      <c r="F643" s="66">
        <v>38834.967400000001</v>
      </c>
      <c r="G643" s="55">
        <v>43095.248699999996</v>
      </c>
      <c r="H643" s="55">
        <v>35238.082900000001</v>
      </c>
      <c r="I643" s="62">
        <v>9.5</v>
      </c>
      <c r="J643" s="62">
        <v>18.73</v>
      </c>
      <c r="K643" s="62">
        <v>10.8</v>
      </c>
      <c r="L643" s="62">
        <v>177.3305</v>
      </c>
    </row>
    <row r="644" spans="1:12">
      <c r="A644" s="52" t="s">
        <v>912</v>
      </c>
      <c r="B644" s="53">
        <v>0.48870000000000002</v>
      </c>
      <c r="C644" s="54">
        <v>34355.166599999997</v>
      </c>
      <c r="D644" s="55">
        <v>28433.034</v>
      </c>
      <c r="E644" s="55">
        <v>31238.6666</v>
      </c>
      <c r="F644" s="66">
        <v>38839.998399999997</v>
      </c>
      <c r="G644" s="55">
        <v>43189.027199999997</v>
      </c>
      <c r="H644" s="55">
        <v>35255.588199999998</v>
      </c>
      <c r="I644" s="56">
        <v>9.76</v>
      </c>
      <c r="J644" s="56">
        <v>18.510000000000002</v>
      </c>
      <c r="K644" s="56">
        <v>10.74</v>
      </c>
      <c r="L644" s="56">
        <v>177.64689999999999</v>
      </c>
    </row>
    <row r="645" spans="1:12">
      <c r="A645" s="52" t="s">
        <v>1183</v>
      </c>
      <c r="B645" s="53">
        <v>5.5100000000000003E-2</v>
      </c>
      <c r="C645" s="54">
        <v>35312.321300000003</v>
      </c>
      <c r="D645" s="55">
        <v>29401.400900000001</v>
      </c>
      <c r="E645" s="55">
        <v>30779.1666</v>
      </c>
      <c r="F645" s="66">
        <v>38556.805800000002</v>
      </c>
      <c r="G645" s="55">
        <v>41784.700299999997</v>
      </c>
      <c r="H645" s="55">
        <v>35082.823600000003</v>
      </c>
      <c r="I645" s="56">
        <v>7.16</v>
      </c>
      <c r="J645" s="56">
        <v>20.73</v>
      </c>
      <c r="K645" s="56">
        <v>11.26</v>
      </c>
      <c r="L645" s="56">
        <v>174.52430000000001</v>
      </c>
    </row>
    <row r="646" spans="1:12">
      <c r="A646" s="58" t="s">
        <v>913</v>
      </c>
      <c r="B646" s="59">
        <v>0.11210000000000001</v>
      </c>
      <c r="C646" s="60">
        <v>36570.800799999997</v>
      </c>
      <c r="D646" s="61">
        <v>29575.083299999998</v>
      </c>
      <c r="E646" s="61">
        <v>32104.4012</v>
      </c>
      <c r="F646" s="66">
        <v>42001.207999999999</v>
      </c>
      <c r="G646" s="55">
        <v>46838.310899999997</v>
      </c>
      <c r="H646" s="55">
        <v>37600.411899999999</v>
      </c>
      <c r="I646" s="62">
        <v>8.73</v>
      </c>
      <c r="J646" s="62">
        <v>20.16</v>
      </c>
      <c r="K646" s="62">
        <v>10.28</v>
      </c>
      <c r="L646" s="62">
        <v>177.6789</v>
      </c>
    </row>
    <row r="647" spans="1:12">
      <c r="A647" s="52" t="s">
        <v>914</v>
      </c>
      <c r="B647" s="53">
        <v>0.1085</v>
      </c>
      <c r="C647" s="54">
        <v>36008.138200000001</v>
      </c>
      <c r="D647" s="55">
        <v>29575.083299999998</v>
      </c>
      <c r="E647" s="55">
        <v>32104.4012</v>
      </c>
      <c r="F647" s="66">
        <v>42001.207999999999</v>
      </c>
      <c r="G647" s="55">
        <v>46688.670599999998</v>
      </c>
      <c r="H647" s="55">
        <v>37262.729500000001</v>
      </c>
      <c r="I647" s="56">
        <v>8.77</v>
      </c>
      <c r="J647" s="56">
        <v>19.98</v>
      </c>
      <c r="K647" s="56">
        <v>10.35</v>
      </c>
      <c r="L647" s="56">
        <v>177.5873</v>
      </c>
    </row>
    <row r="648" spans="1:12">
      <c r="A648" s="58" t="s">
        <v>915</v>
      </c>
      <c r="B648" s="59">
        <v>3.7199999999999997E-2</v>
      </c>
      <c r="C648" s="60">
        <v>34245</v>
      </c>
      <c r="D648" s="61">
        <v>28727.333299999998</v>
      </c>
      <c r="E648" s="61">
        <v>32186.5</v>
      </c>
      <c r="F648" s="66">
        <v>38607.320599999999</v>
      </c>
      <c r="G648" s="55">
        <v>41155.668299999998</v>
      </c>
      <c r="H648" s="55">
        <v>35027.242400000003</v>
      </c>
      <c r="I648" s="62">
        <v>6.08</v>
      </c>
      <c r="J648" s="62">
        <v>20.05</v>
      </c>
      <c r="K648" s="62">
        <v>10.39</v>
      </c>
      <c r="L648" s="62">
        <v>177.2569</v>
      </c>
    </row>
    <row r="649" spans="1:12">
      <c r="A649" s="58" t="s">
        <v>918</v>
      </c>
      <c r="B649" s="59">
        <v>0.46229999999999999</v>
      </c>
      <c r="C649" s="60">
        <v>30998.4166</v>
      </c>
      <c r="D649" s="61">
        <v>26783.25</v>
      </c>
      <c r="E649" s="61">
        <v>28391.707600000002</v>
      </c>
      <c r="F649" s="66">
        <v>34502.416599999997</v>
      </c>
      <c r="G649" s="55">
        <v>38944.931799999998</v>
      </c>
      <c r="H649" s="55">
        <v>32056.4948</v>
      </c>
      <c r="I649" s="62">
        <v>7.77</v>
      </c>
      <c r="J649" s="62">
        <v>16.57</v>
      </c>
      <c r="K649" s="62">
        <v>11.35</v>
      </c>
      <c r="L649" s="62">
        <v>176.7405</v>
      </c>
    </row>
    <row r="650" spans="1:12">
      <c r="A650" s="52" t="s">
        <v>921</v>
      </c>
      <c r="B650" s="53">
        <v>0.45779999999999998</v>
      </c>
      <c r="C650" s="54">
        <v>30906.374100000001</v>
      </c>
      <c r="D650" s="55">
        <v>26742.9166</v>
      </c>
      <c r="E650" s="55">
        <v>28375.896199999999</v>
      </c>
      <c r="F650" s="66">
        <v>34455.712899999999</v>
      </c>
      <c r="G650" s="55">
        <v>39109.5887</v>
      </c>
      <c r="H650" s="55">
        <v>32037.386900000001</v>
      </c>
      <c r="I650" s="56">
        <v>7.77</v>
      </c>
      <c r="J650" s="56">
        <v>16.61</v>
      </c>
      <c r="K650" s="56">
        <v>11.36</v>
      </c>
      <c r="L650" s="56">
        <v>176.76130000000001</v>
      </c>
    </row>
    <row r="651" spans="1:12">
      <c r="A651" s="58" t="s">
        <v>922</v>
      </c>
      <c r="B651" s="59">
        <v>25.229800000000001</v>
      </c>
      <c r="C651" s="60">
        <v>24797.083299999998</v>
      </c>
      <c r="D651" s="61">
        <v>21255.479200000002</v>
      </c>
      <c r="E651" s="61">
        <v>22772.5</v>
      </c>
      <c r="F651" s="66">
        <v>27475.75</v>
      </c>
      <c r="G651" s="55">
        <v>30866.0779</v>
      </c>
      <c r="H651" s="55">
        <v>25623.635600000001</v>
      </c>
      <c r="I651" s="62">
        <v>12.44</v>
      </c>
      <c r="J651" s="62">
        <v>9.5399999999999991</v>
      </c>
      <c r="K651" s="62">
        <v>10.38</v>
      </c>
      <c r="L651" s="62">
        <v>175.6413</v>
      </c>
    </row>
    <row r="652" spans="1:12">
      <c r="A652" s="52" t="s">
        <v>923</v>
      </c>
      <c r="B652" s="53">
        <v>3.6267</v>
      </c>
      <c r="C652" s="54">
        <v>23777.658100000001</v>
      </c>
      <c r="D652" s="55">
        <v>20380.75</v>
      </c>
      <c r="E652" s="55">
        <v>21478.75</v>
      </c>
      <c r="F652" s="66">
        <v>26565.4287</v>
      </c>
      <c r="G652" s="55">
        <v>29811.3583</v>
      </c>
      <c r="H652" s="55">
        <v>24564.078699999998</v>
      </c>
      <c r="I652" s="56">
        <v>9.43</v>
      </c>
      <c r="J652" s="56">
        <v>10.07</v>
      </c>
      <c r="K652" s="56">
        <v>10.94</v>
      </c>
      <c r="L652" s="56">
        <v>175.18389999999999</v>
      </c>
    </row>
    <row r="653" spans="1:12">
      <c r="A653" s="52" t="s">
        <v>924</v>
      </c>
      <c r="B653" s="53">
        <v>4.4850000000000003</v>
      </c>
      <c r="C653" s="54">
        <v>27682.083299999998</v>
      </c>
      <c r="D653" s="55">
        <v>22932.1666</v>
      </c>
      <c r="E653" s="55">
        <v>25044.25</v>
      </c>
      <c r="F653" s="66">
        <v>31086.573</v>
      </c>
      <c r="G653" s="55">
        <v>35153.1299</v>
      </c>
      <c r="H653" s="55">
        <v>28502.397400000002</v>
      </c>
      <c r="I653" s="56">
        <v>9.69</v>
      </c>
      <c r="J653" s="56">
        <v>17.46</v>
      </c>
      <c r="K653" s="56">
        <v>10.72</v>
      </c>
      <c r="L653" s="56">
        <v>176.613</v>
      </c>
    </row>
    <row r="654" spans="1:12">
      <c r="A654" s="52" t="s">
        <v>925</v>
      </c>
      <c r="B654" s="53">
        <v>14.8101</v>
      </c>
      <c r="C654" s="54">
        <v>24274.582600000002</v>
      </c>
      <c r="D654" s="55">
        <v>21365.210899999998</v>
      </c>
      <c r="E654" s="55">
        <v>22667.4277</v>
      </c>
      <c r="F654" s="66">
        <v>26283.583299999998</v>
      </c>
      <c r="G654" s="55">
        <v>28615.111099999998</v>
      </c>
      <c r="H654" s="55">
        <v>24752.394899999999</v>
      </c>
      <c r="I654" s="56">
        <v>14.74</v>
      </c>
      <c r="J654" s="56">
        <v>5.87</v>
      </c>
      <c r="K654" s="56">
        <v>10.08</v>
      </c>
      <c r="L654" s="56">
        <v>175.3586</v>
      </c>
    </row>
    <row r="655" spans="1:12">
      <c r="A655" s="52" t="s">
        <v>926</v>
      </c>
      <c r="B655" s="53">
        <v>5.3699999999999998E-2</v>
      </c>
      <c r="C655" s="54">
        <v>27059.348099999999</v>
      </c>
      <c r="D655" s="55">
        <v>22912.25</v>
      </c>
      <c r="E655" s="55">
        <v>24418.7834</v>
      </c>
      <c r="F655" s="66">
        <v>28952.637900000002</v>
      </c>
      <c r="G655" s="55">
        <v>32199.333299999998</v>
      </c>
      <c r="H655" s="55">
        <v>27401.635699999999</v>
      </c>
      <c r="I655" s="56">
        <v>9.44</v>
      </c>
      <c r="J655" s="56">
        <v>11.91</v>
      </c>
      <c r="K655" s="56">
        <v>10.88</v>
      </c>
      <c r="L655" s="56">
        <v>175.41309999999999</v>
      </c>
    </row>
    <row r="656" spans="1:12">
      <c r="A656" s="52" t="s">
        <v>929</v>
      </c>
      <c r="B656" s="53">
        <v>0.37459999999999999</v>
      </c>
      <c r="C656" s="54">
        <v>27297.8024</v>
      </c>
      <c r="D656" s="55">
        <v>21811.7736</v>
      </c>
      <c r="E656" s="55">
        <v>24385.5</v>
      </c>
      <c r="F656" s="66">
        <v>30571.5789</v>
      </c>
      <c r="G656" s="55">
        <v>34170.166599999997</v>
      </c>
      <c r="H656" s="55">
        <v>27869.030699999999</v>
      </c>
      <c r="I656" s="56">
        <v>11.26</v>
      </c>
      <c r="J656" s="56">
        <v>15.15</v>
      </c>
      <c r="K656" s="56">
        <v>10.4</v>
      </c>
      <c r="L656" s="56">
        <v>175.6123</v>
      </c>
    </row>
    <row r="657" spans="1:12">
      <c r="A657" s="52" t="s">
        <v>1184</v>
      </c>
      <c r="B657" s="53">
        <v>0.107</v>
      </c>
      <c r="C657" s="54">
        <v>26048.111099999998</v>
      </c>
      <c r="D657" s="55">
        <v>22120.6666</v>
      </c>
      <c r="E657" s="55">
        <v>24094.6666</v>
      </c>
      <c r="F657" s="66">
        <v>29501</v>
      </c>
      <c r="G657" s="55">
        <v>31275.976900000001</v>
      </c>
      <c r="H657" s="55">
        <v>26815.388800000001</v>
      </c>
      <c r="I657" s="56">
        <v>7.73</v>
      </c>
      <c r="J657" s="56">
        <v>13.96</v>
      </c>
      <c r="K657" s="56">
        <v>10.17</v>
      </c>
      <c r="L657" s="56">
        <v>176.55850000000001</v>
      </c>
    </row>
    <row r="658" spans="1:12">
      <c r="A658" s="58" t="s">
        <v>931</v>
      </c>
      <c r="B658" s="59">
        <v>0.45350000000000001</v>
      </c>
      <c r="C658" s="60">
        <v>27409.429</v>
      </c>
      <c r="D658" s="61">
        <v>23051.75</v>
      </c>
      <c r="E658" s="61">
        <v>24751.5262</v>
      </c>
      <c r="F658" s="66">
        <v>29570.4166</v>
      </c>
      <c r="G658" s="55">
        <v>32610.831600000001</v>
      </c>
      <c r="H658" s="55">
        <v>27716.442800000001</v>
      </c>
      <c r="I658" s="62">
        <v>11.97</v>
      </c>
      <c r="J658" s="62">
        <v>13.64</v>
      </c>
      <c r="K658" s="62">
        <v>10.83</v>
      </c>
      <c r="L658" s="62">
        <v>174.7724</v>
      </c>
    </row>
    <row r="659" spans="1:12">
      <c r="A659" s="58" t="s">
        <v>1185</v>
      </c>
      <c r="B659" s="59">
        <v>3.9E-2</v>
      </c>
      <c r="C659" s="60">
        <v>30443.040099999998</v>
      </c>
      <c r="D659" s="61">
        <v>19313.519899999999</v>
      </c>
      <c r="E659" s="61">
        <v>25092.189200000001</v>
      </c>
      <c r="F659" s="66">
        <v>34799.976600000002</v>
      </c>
      <c r="G659" s="55">
        <v>43996.915300000001</v>
      </c>
      <c r="H659" s="55">
        <v>30941.530299999999</v>
      </c>
      <c r="I659" s="62">
        <v>7.5</v>
      </c>
      <c r="J659" s="62">
        <v>14.22</v>
      </c>
      <c r="K659" s="62">
        <v>11.05</v>
      </c>
      <c r="L659" s="62">
        <v>177.18729999999999</v>
      </c>
    </row>
    <row r="660" spans="1:12">
      <c r="A660" s="58" t="s">
        <v>1186</v>
      </c>
      <c r="B660" s="59">
        <v>0.1913</v>
      </c>
      <c r="C660" s="60">
        <v>28171.066900000002</v>
      </c>
      <c r="D660" s="61">
        <v>21335.9166</v>
      </c>
      <c r="E660" s="61">
        <v>23649.195</v>
      </c>
      <c r="F660" s="66">
        <v>32055.6666</v>
      </c>
      <c r="G660" s="55">
        <v>37072.8416</v>
      </c>
      <c r="H660" s="55">
        <v>28543.656800000001</v>
      </c>
      <c r="I660" s="62">
        <v>8.6999999999999993</v>
      </c>
      <c r="J660" s="62">
        <v>13.92</v>
      </c>
      <c r="K660" s="62">
        <v>10.79</v>
      </c>
      <c r="L660" s="62">
        <v>179.0291</v>
      </c>
    </row>
    <row r="661" spans="1:12">
      <c r="A661" s="58" t="s">
        <v>1187</v>
      </c>
      <c r="B661" s="59">
        <v>0.13880000000000001</v>
      </c>
      <c r="C661" s="60">
        <v>29133.8076</v>
      </c>
      <c r="D661" s="61">
        <v>22389.558199999999</v>
      </c>
      <c r="E661" s="61">
        <v>26104.055799999998</v>
      </c>
      <c r="F661" s="66">
        <v>33391.058799999999</v>
      </c>
      <c r="G661" s="55">
        <v>36271.023200000003</v>
      </c>
      <c r="H661" s="55">
        <v>29731.415499999999</v>
      </c>
      <c r="I661" s="62">
        <v>7.01</v>
      </c>
      <c r="J661" s="62">
        <v>17.82</v>
      </c>
      <c r="K661" s="62">
        <v>10.14</v>
      </c>
      <c r="L661" s="62">
        <v>175.75309999999999</v>
      </c>
    </row>
    <row r="662" spans="1:12">
      <c r="A662" s="58" t="s">
        <v>938</v>
      </c>
      <c r="B662" s="59">
        <v>0.17560000000000001</v>
      </c>
      <c r="C662" s="60">
        <v>32020.9683</v>
      </c>
      <c r="D662" s="61">
        <v>19402.512699999999</v>
      </c>
      <c r="E662" s="61">
        <v>26425.746200000001</v>
      </c>
      <c r="F662" s="66">
        <v>37656.5792</v>
      </c>
      <c r="G662" s="55">
        <v>44546.122300000003</v>
      </c>
      <c r="H662" s="55">
        <v>32962.551099999997</v>
      </c>
      <c r="I662" s="62">
        <v>8.06</v>
      </c>
      <c r="J662" s="62">
        <v>19.600000000000001</v>
      </c>
      <c r="K662" s="62">
        <v>11.23</v>
      </c>
      <c r="L662" s="62">
        <v>174.1764</v>
      </c>
    </row>
    <row r="663" spans="1:12">
      <c r="A663" s="52" t="s">
        <v>1188</v>
      </c>
      <c r="B663" s="53">
        <v>4.2500000000000003E-2</v>
      </c>
      <c r="C663" s="54">
        <v>30704.2667</v>
      </c>
      <c r="D663" s="55">
        <v>16560.758900000001</v>
      </c>
      <c r="E663" s="55">
        <v>16888.097900000001</v>
      </c>
      <c r="F663" s="66">
        <v>39502.169000000002</v>
      </c>
      <c r="G663" s="55">
        <v>55385.491999999998</v>
      </c>
      <c r="H663" s="55">
        <v>31620.394</v>
      </c>
      <c r="I663" s="56">
        <v>7.71</v>
      </c>
      <c r="J663" s="56">
        <v>17.53</v>
      </c>
      <c r="K663" s="56">
        <v>12.67</v>
      </c>
      <c r="L663" s="56">
        <v>174.6285</v>
      </c>
    </row>
    <row r="664" spans="1:12">
      <c r="A664" s="52" t="s">
        <v>939</v>
      </c>
      <c r="B664" s="53">
        <v>4.0599999999999997E-2</v>
      </c>
      <c r="C664" s="54">
        <v>29074.75</v>
      </c>
      <c r="D664" s="55">
        <v>24085.3135</v>
      </c>
      <c r="E664" s="55">
        <v>25487.583699999999</v>
      </c>
      <c r="F664" s="66">
        <v>33667.75</v>
      </c>
      <c r="G664" s="55">
        <v>36780.5507</v>
      </c>
      <c r="H664" s="55">
        <v>29468.497500000001</v>
      </c>
      <c r="I664" s="56">
        <v>5.41</v>
      </c>
      <c r="J664" s="56">
        <v>18.739999999999998</v>
      </c>
      <c r="K664" s="56">
        <v>10.8</v>
      </c>
      <c r="L664" s="56">
        <v>175.5693</v>
      </c>
    </row>
    <row r="665" spans="1:12">
      <c r="A665" s="52" t="s">
        <v>940</v>
      </c>
      <c r="B665" s="53">
        <v>9.2399999999999996E-2</v>
      </c>
      <c r="C665" s="54">
        <v>35331.788699999997</v>
      </c>
      <c r="D665" s="55">
        <v>24909.1666</v>
      </c>
      <c r="E665" s="55">
        <v>30728.736499999999</v>
      </c>
      <c r="F665" s="66">
        <v>39790.547200000001</v>
      </c>
      <c r="G665" s="55">
        <v>44546.122300000003</v>
      </c>
      <c r="H665" s="55">
        <v>35116.280500000001</v>
      </c>
      <c r="I665" s="56">
        <v>9.18</v>
      </c>
      <c r="J665" s="56">
        <v>20.77</v>
      </c>
      <c r="K665" s="56">
        <v>10.79</v>
      </c>
      <c r="L665" s="56">
        <v>173.35599999999999</v>
      </c>
    </row>
    <row r="666" spans="1:12">
      <c r="A666" s="58" t="s">
        <v>941</v>
      </c>
      <c r="B666" s="59">
        <v>8.8400000000000006E-2</v>
      </c>
      <c r="C666" s="60">
        <v>32338.008900000001</v>
      </c>
      <c r="D666" s="61">
        <v>23732.279200000001</v>
      </c>
      <c r="E666" s="61">
        <v>26046.4166</v>
      </c>
      <c r="F666" s="66">
        <v>35886.617700000003</v>
      </c>
      <c r="G666" s="55">
        <v>40682.182000000001</v>
      </c>
      <c r="H666" s="55">
        <v>32091.500700000001</v>
      </c>
      <c r="I666" s="62">
        <v>7.15</v>
      </c>
      <c r="J666" s="62">
        <v>17.78</v>
      </c>
      <c r="K666" s="62">
        <v>10.5</v>
      </c>
      <c r="L666" s="62">
        <v>176.9478</v>
      </c>
    </row>
    <row r="667" spans="1:12">
      <c r="A667" s="58" t="s">
        <v>943</v>
      </c>
      <c r="B667" s="59">
        <v>0.13320000000000001</v>
      </c>
      <c r="C667" s="60">
        <v>29801</v>
      </c>
      <c r="D667" s="61">
        <v>22041.708500000001</v>
      </c>
      <c r="E667" s="61">
        <v>24580.75</v>
      </c>
      <c r="F667" s="66">
        <v>34457.083299999998</v>
      </c>
      <c r="G667" s="55">
        <v>39147.013099999996</v>
      </c>
      <c r="H667" s="55">
        <v>30135.8959</v>
      </c>
      <c r="I667" s="62">
        <v>8</v>
      </c>
      <c r="J667" s="62">
        <v>15.8</v>
      </c>
      <c r="K667" s="62">
        <v>10.26</v>
      </c>
      <c r="L667" s="62">
        <v>176.8014</v>
      </c>
    </row>
    <row r="668" spans="1:12">
      <c r="A668" s="52" t="s">
        <v>944</v>
      </c>
      <c r="B668" s="53">
        <v>3.8899999999999997E-2</v>
      </c>
      <c r="C668" s="54">
        <v>29710.4696</v>
      </c>
      <c r="D668" s="55">
        <v>23934.723099999999</v>
      </c>
      <c r="E668" s="55">
        <v>25093.1139</v>
      </c>
      <c r="F668" s="66">
        <v>36450.946300000003</v>
      </c>
      <c r="G668" s="55">
        <v>38803.303099999997</v>
      </c>
      <c r="H668" s="55">
        <v>30662.482499999998</v>
      </c>
      <c r="I668" s="56">
        <v>6.57</v>
      </c>
      <c r="J668" s="56">
        <v>17.059999999999999</v>
      </c>
      <c r="K668" s="56">
        <v>10.77</v>
      </c>
      <c r="L668" s="56">
        <v>175.9692</v>
      </c>
    </row>
    <row r="669" spans="1:12">
      <c r="A669" s="58" t="s">
        <v>947</v>
      </c>
      <c r="B669" s="59">
        <v>1.0084</v>
      </c>
      <c r="C669" s="60">
        <v>30691</v>
      </c>
      <c r="D669" s="61">
        <v>24292.5602</v>
      </c>
      <c r="E669" s="61">
        <v>26993.186900000001</v>
      </c>
      <c r="F669" s="66">
        <v>34903.926700000004</v>
      </c>
      <c r="G669" s="55">
        <v>38698.049299999999</v>
      </c>
      <c r="H669" s="55">
        <v>31260.266899999999</v>
      </c>
      <c r="I669" s="62">
        <v>8.31</v>
      </c>
      <c r="J669" s="62">
        <v>18.13</v>
      </c>
      <c r="K669" s="62">
        <v>10.43</v>
      </c>
      <c r="L669" s="62">
        <v>178.1079</v>
      </c>
    </row>
    <row r="670" spans="1:12">
      <c r="A670" s="52" t="s">
        <v>948</v>
      </c>
      <c r="B670" s="53">
        <v>0.29320000000000002</v>
      </c>
      <c r="C670" s="54">
        <v>30732.0942</v>
      </c>
      <c r="D670" s="55">
        <v>25137.596099999999</v>
      </c>
      <c r="E670" s="55">
        <v>28359.5</v>
      </c>
      <c r="F670" s="66">
        <v>34463.614300000001</v>
      </c>
      <c r="G670" s="55">
        <v>38756.222099999999</v>
      </c>
      <c r="H670" s="55">
        <v>31521.2644</v>
      </c>
      <c r="I670" s="56">
        <v>8.24</v>
      </c>
      <c r="J670" s="56">
        <v>15.66</v>
      </c>
      <c r="K670" s="56">
        <v>10.72</v>
      </c>
      <c r="L670" s="56">
        <v>176.8647</v>
      </c>
    </row>
    <row r="671" spans="1:12">
      <c r="A671" s="52" t="s">
        <v>949</v>
      </c>
      <c r="B671" s="53">
        <v>0.14910000000000001</v>
      </c>
      <c r="C671" s="54">
        <v>30304.6666</v>
      </c>
      <c r="D671" s="55">
        <v>24911.833299999998</v>
      </c>
      <c r="E671" s="55">
        <v>26904.712299999999</v>
      </c>
      <c r="F671" s="66">
        <v>34134.524400000002</v>
      </c>
      <c r="G671" s="55">
        <v>37941.773399999998</v>
      </c>
      <c r="H671" s="55">
        <v>30787.7886</v>
      </c>
      <c r="I671" s="56">
        <v>7.21</v>
      </c>
      <c r="J671" s="56">
        <v>20.61</v>
      </c>
      <c r="K671" s="56">
        <v>10.18</v>
      </c>
      <c r="L671" s="56">
        <v>179.28290000000001</v>
      </c>
    </row>
    <row r="672" spans="1:12">
      <c r="A672" s="52" t="s">
        <v>950</v>
      </c>
      <c r="B672" s="53">
        <v>0.25840000000000002</v>
      </c>
      <c r="C672" s="54">
        <v>31969.1666</v>
      </c>
      <c r="D672" s="55">
        <v>23751.982499999998</v>
      </c>
      <c r="E672" s="55">
        <v>28090.834299999999</v>
      </c>
      <c r="F672" s="66">
        <v>35709.781900000002</v>
      </c>
      <c r="G672" s="55">
        <v>38404.771699999998</v>
      </c>
      <c r="H672" s="55">
        <v>31718.5488</v>
      </c>
      <c r="I672" s="56">
        <v>8.99</v>
      </c>
      <c r="J672" s="56">
        <v>20.89</v>
      </c>
      <c r="K672" s="56">
        <v>10.39</v>
      </c>
      <c r="L672" s="56">
        <v>179.1044</v>
      </c>
    </row>
    <row r="673" spans="1:12">
      <c r="A673" s="58" t="s">
        <v>952</v>
      </c>
      <c r="B673" s="59">
        <v>4.1599999999999998E-2</v>
      </c>
      <c r="C673" s="60">
        <v>29341.133900000001</v>
      </c>
      <c r="D673" s="61">
        <v>24065.024099999999</v>
      </c>
      <c r="E673" s="61">
        <v>25163.083299999998</v>
      </c>
      <c r="F673" s="66">
        <v>30912.444800000001</v>
      </c>
      <c r="G673" s="55">
        <v>34494.212599999999</v>
      </c>
      <c r="H673" s="55">
        <v>29296.4022</v>
      </c>
      <c r="I673" s="62">
        <v>10.34</v>
      </c>
      <c r="J673" s="62">
        <v>10.69</v>
      </c>
      <c r="K673" s="62">
        <v>10.94</v>
      </c>
      <c r="L673" s="62">
        <v>175.90629999999999</v>
      </c>
    </row>
    <row r="674" spans="1:12">
      <c r="A674" s="58" t="s">
        <v>954</v>
      </c>
      <c r="B674" s="59">
        <v>1.5503</v>
      </c>
      <c r="C674" s="60">
        <v>26399.1666</v>
      </c>
      <c r="D674" s="61">
        <v>22597.5</v>
      </c>
      <c r="E674" s="61">
        <v>24231.992600000001</v>
      </c>
      <c r="F674" s="66">
        <v>29799.661499999998</v>
      </c>
      <c r="G674" s="55">
        <v>33762.833299999998</v>
      </c>
      <c r="H674" s="55">
        <v>27621.297399999999</v>
      </c>
      <c r="I674" s="62">
        <v>12.26</v>
      </c>
      <c r="J674" s="62">
        <v>10.01</v>
      </c>
      <c r="K674" s="62">
        <v>10.39</v>
      </c>
      <c r="L674" s="62">
        <v>176.33850000000001</v>
      </c>
    </row>
    <row r="675" spans="1:12">
      <c r="A675" s="58" t="s">
        <v>955</v>
      </c>
      <c r="B675" s="59">
        <v>0.1721</v>
      </c>
      <c r="C675" s="60">
        <v>27936.75</v>
      </c>
      <c r="D675" s="61">
        <v>23333.2873</v>
      </c>
      <c r="E675" s="61">
        <v>25022.732599999999</v>
      </c>
      <c r="F675" s="66">
        <v>31499.422900000001</v>
      </c>
      <c r="G675" s="55">
        <v>36561.000699999997</v>
      </c>
      <c r="H675" s="55">
        <v>29150.385300000002</v>
      </c>
      <c r="I675" s="62">
        <v>7.39</v>
      </c>
      <c r="J675" s="62">
        <v>17.11</v>
      </c>
      <c r="K675" s="62">
        <v>10.27</v>
      </c>
      <c r="L675" s="62">
        <v>178.72309999999999</v>
      </c>
    </row>
    <row r="676" spans="1:12">
      <c r="A676" s="58" t="s">
        <v>957</v>
      </c>
      <c r="B676" s="59">
        <v>7.5727000000000002</v>
      </c>
      <c r="C676" s="60">
        <v>27643.884600000001</v>
      </c>
      <c r="D676" s="61">
        <v>20233.512299999999</v>
      </c>
      <c r="E676" s="61">
        <v>22870.855</v>
      </c>
      <c r="F676" s="66">
        <v>32996.416599999997</v>
      </c>
      <c r="G676" s="55">
        <v>38039.624600000003</v>
      </c>
      <c r="H676" s="55">
        <v>28604.834200000001</v>
      </c>
      <c r="I676" s="62">
        <v>8.26</v>
      </c>
      <c r="J676" s="62">
        <v>15.36</v>
      </c>
      <c r="K676" s="62">
        <v>10.46</v>
      </c>
      <c r="L676" s="62">
        <v>176.56389999999999</v>
      </c>
    </row>
    <row r="677" spans="1:12">
      <c r="A677" s="52" t="s">
        <v>1189</v>
      </c>
      <c r="B677" s="53">
        <v>6.4142000000000001</v>
      </c>
      <c r="C677" s="54">
        <v>26986.412700000001</v>
      </c>
      <c r="D677" s="55">
        <v>20097.616099999999</v>
      </c>
      <c r="E677" s="55">
        <v>22561.056400000001</v>
      </c>
      <c r="F677" s="66">
        <v>32348.017199999998</v>
      </c>
      <c r="G677" s="55">
        <v>37386.147400000002</v>
      </c>
      <c r="H677" s="55">
        <v>28099.378499999999</v>
      </c>
      <c r="I677" s="56">
        <v>8.25</v>
      </c>
      <c r="J677" s="56">
        <v>14.93</v>
      </c>
      <c r="K677" s="56">
        <v>10.48</v>
      </c>
      <c r="L677" s="56">
        <v>176.52269999999999</v>
      </c>
    </row>
    <row r="678" spans="1:12">
      <c r="A678" s="52" t="s">
        <v>958</v>
      </c>
      <c r="B678" s="53">
        <v>6.0699999999999997E-2</v>
      </c>
      <c r="C678" s="54">
        <v>31895.004000000001</v>
      </c>
      <c r="D678" s="55">
        <v>24008.833299999998</v>
      </c>
      <c r="E678" s="55">
        <v>27341.649700000002</v>
      </c>
      <c r="F678" s="66">
        <v>40673.683799999999</v>
      </c>
      <c r="G678" s="55">
        <v>49205.069600000003</v>
      </c>
      <c r="H678" s="55">
        <v>34446.982199999999</v>
      </c>
      <c r="I678" s="56">
        <v>6.62</v>
      </c>
      <c r="J678" s="56">
        <v>21.9</v>
      </c>
      <c r="K678" s="56">
        <v>10.75</v>
      </c>
      <c r="L678" s="56">
        <v>178.53100000000001</v>
      </c>
    </row>
    <row r="679" spans="1:12">
      <c r="A679" s="58" t="s">
        <v>960</v>
      </c>
      <c r="B679" s="59">
        <v>1.3351999999999999</v>
      </c>
      <c r="C679" s="60">
        <v>31491.583299999998</v>
      </c>
      <c r="D679" s="61">
        <v>23994.1666</v>
      </c>
      <c r="E679" s="61">
        <v>27131.368200000001</v>
      </c>
      <c r="F679" s="66">
        <v>36456.491199999997</v>
      </c>
      <c r="G679" s="55">
        <v>41972.774899999997</v>
      </c>
      <c r="H679" s="55">
        <v>32308.904299999998</v>
      </c>
      <c r="I679" s="62">
        <v>10.3</v>
      </c>
      <c r="J679" s="62">
        <v>15.19</v>
      </c>
      <c r="K679" s="62">
        <v>10.19</v>
      </c>
      <c r="L679" s="62">
        <v>176.60759999999999</v>
      </c>
    </row>
    <row r="680" spans="1:12">
      <c r="A680" s="52" t="s">
        <v>1190</v>
      </c>
      <c r="B680" s="53">
        <v>6.1400000000000003E-2</v>
      </c>
      <c r="C680" s="54">
        <v>24284.9166</v>
      </c>
      <c r="D680" s="55">
        <v>20270.066299999999</v>
      </c>
      <c r="E680" s="55">
        <v>21624.429700000001</v>
      </c>
      <c r="F680" s="66">
        <v>26373.583299999998</v>
      </c>
      <c r="G680" s="55">
        <v>28873.3815</v>
      </c>
      <c r="H680" s="55">
        <v>24526.1414</v>
      </c>
      <c r="I680" s="56">
        <v>6.83</v>
      </c>
      <c r="J680" s="56">
        <v>14.17</v>
      </c>
      <c r="K680" s="56">
        <v>9.77</v>
      </c>
      <c r="L680" s="56">
        <v>173.28630000000001</v>
      </c>
    </row>
  </sheetData>
  <mergeCells count="16">
    <mergeCell ref="I6:K6"/>
    <mergeCell ref="A3:C3"/>
    <mergeCell ref="D3:L3"/>
    <mergeCell ref="A4:C4"/>
    <mergeCell ref="D4:L4"/>
    <mergeCell ref="A5:A8"/>
    <mergeCell ref="B5:B7"/>
    <mergeCell ref="C5:C6"/>
    <mergeCell ref="D5:G5"/>
    <mergeCell ref="H5:K5"/>
    <mergeCell ref="L5:L7"/>
    <mergeCell ref="D6:D7"/>
    <mergeCell ref="E6:E7"/>
    <mergeCell ref="F6:F7"/>
    <mergeCell ref="G6:G7"/>
    <mergeCell ref="H6:H7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1AD9B9B208321479706103BF080F9B7" ma:contentTypeVersion="3" ma:contentTypeDescription="Vytvoří nový dokument" ma:contentTypeScope="" ma:versionID="1cdd9d7ffc91a7dba193522fe5b7c2d0">
  <xsd:schema xmlns:xsd="http://www.w3.org/2001/XMLSchema" xmlns:xs="http://www.w3.org/2001/XMLSchema" xmlns:p="http://schemas.microsoft.com/office/2006/metadata/properties" xmlns:ns2="6bed61e9-d5f7-4865-a097-478daad8c6cf" targetNamespace="http://schemas.microsoft.com/office/2006/metadata/properties" ma:root="true" ma:fieldsID="6c937cd6c6eb762a1d4109bb9d0e5c72" ns2:_="">
    <xsd:import namespace="6bed61e9-d5f7-4865-a097-478daad8c6c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ed61e9-d5f7-4865-a097-478daad8c6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EFC48AB-D2C9-4902-9563-4528016243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bed61e9-d5f7-4865-a097-478daad8c6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FC36A5B-A219-48FA-8116-4F51156CD149}">
  <ds:schemaRefs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1b5b540c-1045-41a7-b4e5-11f7d83f27c4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1FEBE94B-2592-42E8-BC7F-82B76624ED0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18</vt:i4>
      </vt:variant>
    </vt:vector>
  </HeadingPairs>
  <TitlesOfParts>
    <vt:vector size="18" baseType="lpstr">
      <vt:lpstr>Úvodní strana</vt:lpstr>
      <vt:lpstr>PRVNÍ KROK</vt:lpstr>
      <vt:lpstr>Hardware a sítě</vt:lpstr>
      <vt:lpstr>Stroje a zařízení</vt:lpstr>
      <vt:lpstr>Software a data</vt:lpstr>
      <vt:lpstr>Osobní náklady - pokyny</vt:lpstr>
      <vt:lpstr>Osobní náklady</vt:lpstr>
      <vt:lpstr>ISPV - mzdová sféra ČR</vt:lpstr>
      <vt:lpstr>ISPV - platová sféra ČR</vt:lpstr>
      <vt:lpstr>Nepřímé režijní výdaje</vt:lpstr>
      <vt:lpstr>Materiál</vt:lpstr>
      <vt:lpstr>Služby expertů</vt:lpstr>
      <vt:lpstr>Přístup k informacím, databázím</vt:lpstr>
      <vt:lpstr>Cestovné</vt:lpstr>
      <vt:lpstr>Semináře, workshopy</vt:lpstr>
      <vt:lpstr>Nezpůsobilé výdaje</vt:lpstr>
      <vt:lpstr>Celkový rozpočet</vt:lpstr>
      <vt:lpstr>Pomocík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Navrátil Radek</dc:creator>
  <cp:keywords/>
  <dc:description/>
  <cp:lastModifiedBy>Skopec Ondřej</cp:lastModifiedBy>
  <cp:revision/>
  <dcterms:created xsi:type="dcterms:W3CDTF">2022-05-17T14:52:11Z</dcterms:created>
  <dcterms:modified xsi:type="dcterms:W3CDTF">2025-06-25T10:54:31Z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9dbf13-dba3-469b-a7af-e84a8c38b3fd_Enabled">
    <vt:lpwstr>true</vt:lpwstr>
  </property>
  <property fmtid="{D5CDD505-2E9C-101B-9397-08002B2CF9AE}" pid="3" name="MSIP_Label_d79dbf13-dba3-469b-a7af-e84a8c38b3fd_SetDate">
    <vt:lpwstr>2022-05-18T06:19:51Z</vt:lpwstr>
  </property>
  <property fmtid="{D5CDD505-2E9C-101B-9397-08002B2CF9AE}" pid="4" name="MSIP_Label_d79dbf13-dba3-469b-a7af-e84a8c38b3fd_Method">
    <vt:lpwstr>Privileged</vt:lpwstr>
  </property>
  <property fmtid="{D5CDD505-2E9C-101B-9397-08002B2CF9AE}" pid="5" name="MSIP_Label_d79dbf13-dba3-469b-a7af-e84a8c38b3fd_Name">
    <vt:lpwstr>Obecné</vt:lpwstr>
  </property>
  <property fmtid="{D5CDD505-2E9C-101B-9397-08002B2CF9AE}" pid="6" name="MSIP_Label_d79dbf13-dba3-469b-a7af-e84a8c38b3fd_SiteId">
    <vt:lpwstr>7f4d05a7-f98a-4578-9ef7-f80fe5d8a22b</vt:lpwstr>
  </property>
  <property fmtid="{D5CDD505-2E9C-101B-9397-08002B2CF9AE}" pid="7" name="MSIP_Label_d79dbf13-dba3-469b-a7af-e84a8c38b3fd_ActionId">
    <vt:lpwstr>34dc3896-2bbe-49f9-a5d1-f5556065f60a</vt:lpwstr>
  </property>
  <property fmtid="{D5CDD505-2E9C-101B-9397-08002B2CF9AE}" pid="8" name="MSIP_Label_d79dbf13-dba3-469b-a7af-e84a8c38b3fd_ContentBits">
    <vt:lpwstr>0</vt:lpwstr>
  </property>
  <property fmtid="{D5CDD505-2E9C-101B-9397-08002B2CF9AE}" pid="9" name="ContentTypeId">
    <vt:lpwstr>0x01010051AD9B9B208321479706103BF080F9B7</vt:lpwstr>
  </property>
</Properties>
</file>